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ovama\Desktop\Релизы\Областная выставка техтворчества и робототехники\"/>
    </mc:Choice>
  </mc:AlternateContent>
  <bookViews>
    <workbookView xWindow="0" yWindow="135" windowWidth="9465" windowHeight="4185"/>
  </bookViews>
  <sheets>
    <sheet name="Лист1" sheetId="1" r:id="rId1"/>
  </sheets>
  <definedNames>
    <definedName name="_GoBack" localSheetId="0">Лист1!#REF!</definedName>
    <definedName name="_xlnm.Print_Titles" localSheetId="0">Лист1!$7:$8</definedName>
    <definedName name="_xlnm.Print_Area" localSheetId="0">Лист1!$B$6:$Q$76</definedName>
  </definedNames>
  <calcPr calcId="152511"/>
</workbook>
</file>

<file path=xl/calcChain.xml><?xml version="1.0" encoding="utf-8"?>
<calcChain xmlns="http://schemas.openxmlformats.org/spreadsheetml/2006/main">
  <c r="O77" i="1" l="1"/>
  <c r="N77" i="1"/>
  <c r="B30" i="1"/>
  <c r="AJ8" i="1" l="1"/>
  <c r="AI72" i="1"/>
  <c r="AI71" i="1"/>
  <c r="AI46" i="1"/>
  <c r="AG64" i="1"/>
  <c r="B64" i="1"/>
  <c r="B65" i="1"/>
  <c r="AG65" i="1"/>
  <c r="C57" i="1"/>
  <c r="C58" i="1"/>
  <c r="C59" i="1"/>
  <c r="AG67" i="1" l="1"/>
  <c r="AG66" i="1"/>
  <c r="AG68" i="1"/>
  <c r="AI74" i="1"/>
  <c r="AG61" i="1"/>
  <c r="AG60" i="1"/>
  <c r="AG59" i="1"/>
  <c r="AG57" i="1"/>
  <c r="AG56" i="1"/>
  <c r="AG55" i="1"/>
  <c r="AI66" i="1"/>
  <c r="AI68" i="1"/>
  <c r="AI63" i="1"/>
  <c r="AI61" i="1"/>
  <c r="AI60" i="1"/>
  <c r="AI59" i="1"/>
  <c r="AI58" i="1"/>
  <c r="AI57" i="1"/>
  <c r="AI55" i="1"/>
  <c r="AG50" i="1"/>
  <c r="AG53" i="1"/>
  <c r="AI51" i="1"/>
  <c r="AI50" i="1"/>
  <c r="AI53" i="1"/>
  <c r="AG48" i="1"/>
  <c r="AG47" i="1"/>
  <c r="AG46" i="1"/>
  <c r="AG44" i="1"/>
  <c r="AG42" i="1"/>
  <c r="AG43" i="1"/>
  <c r="AG40" i="1"/>
  <c r="AG39" i="1"/>
  <c r="AG38" i="1"/>
  <c r="AI44" i="1"/>
  <c r="AI42" i="1"/>
  <c r="AI43" i="1"/>
  <c r="AI40" i="1"/>
  <c r="AI39" i="1"/>
  <c r="AI38" i="1"/>
  <c r="AI35" i="1"/>
  <c r="AI36" i="1"/>
  <c r="AI34" i="1"/>
  <c r="AI30" i="1"/>
  <c r="AI32" i="1"/>
  <c r="AI31" i="1"/>
  <c r="AG22" i="1"/>
  <c r="AG24" i="1"/>
  <c r="AG23" i="1"/>
  <c r="AG27" i="1"/>
  <c r="AG28" i="1"/>
  <c r="AG26" i="1"/>
  <c r="AG19" i="1"/>
  <c r="AG20" i="1"/>
  <c r="AG18" i="1"/>
  <c r="AG15" i="1"/>
  <c r="AG16" i="1"/>
  <c r="AG14" i="1"/>
  <c r="AI11" i="1"/>
  <c r="AI19" i="1"/>
  <c r="AI20" i="1"/>
  <c r="AI18" i="1"/>
  <c r="AI28" i="1"/>
  <c r="B28" i="1"/>
  <c r="C30" i="1" l="1"/>
  <c r="C19" i="1"/>
  <c r="C20" i="1"/>
  <c r="C18" i="1"/>
  <c r="C38" i="1"/>
  <c r="C40" i="1"/>
  <c r="C39" i="1"/>
  <c r="C53" i="1"/>
  <c r="C51" i="1"/>
  <c r="C50" i="1"/>
  <c r="C74" i="1"/>
  <c r="C31" i="1"/>
  <c r="C32" i="1"/>
  <c r="C34" i="1"/>
  <c r="C36" i="1"/>
  <c r="C35" i="1"/>
  <c r="AG31" i="1"/>
  <c r="B31" i="1"/>
  <c r="AG30" i="1"/>
  <c r="AK69" i="1"/>
  <c r="AK73" i="1"/>
  <c r="AK62" i="1"/>
  <c r="AK54" i="1"/>
  <c r="AK49" i="1"/>
  <c r="AK45" i="1"/>
  <c r="AK41" i="1"/>
  <c r="AK37" i="1"/>
  <c r="AK33" i="1"/>
  <c r="AK29" i="1"/>
  <c r="AK25" i="1"/>
  <c r="AK21" i="1"/>
  <c r="AK17" i="1"/>
  <c r="AK13" i="1"/>
  <c r="AI15" i="1"/>
  <c r="AI16" i="1"/>
  <c r="AI14" i="1"/>
  <c r="AK9" i="1"/>
  <c r="AK8" i="1" l="1"/>
  <c r="C16" i="1"/>
  <c r="C15" i="1"/>
  <c r="C14" i="1"/>
  <c r="AI27" i="1"/>
  <c r="B42" i="1"/>
  <c r="B18" i="1"/>
  <c r="B20" i="1"/>
  <c r="AG51" i="1"/>
  <c r="B51" i="1"/>
  <c r="AG52" i="1"/>
  <c r="B52" i="1"/>
  <c r="AG32" i="1" l="1"/>
  <c r="B32" i="1"/>
  <c r="B66" i="1"/>
  <c r="B67" i="1"/>
  <c r="AI23" i="1" l="1"/>
  <c r="AI24" i="1"/>
  <c r="B24" i="1"/>
  <c r="B23" i="1"/>
  <c r="B39" i="1"/>
  <c r="B46" i="1"/>
  <c r="B40" i="1"/>
  <c r="B43" i="1"/>
  <c r="B27" i="1"/>
  <c r="AI47" i="1"/>
  <c r="AI75" i="1"/>
  <c r="AI76" i="1"/>
  <c r="AI70" i="1"/>
  <c r="C71" i="1" s="1"/>
  <c r="AI48" i="1"/>
  <c r="AI26" i="1"/>
  <c r="AI22" i="1"/>
  <c r="AI12" i="1"/>
  <c r="B14" i="1"/>
  <c r="AG11" i="1"/>
  <c r="B11" i="1"/>
  <c r="B15" i="1"/>
  <c r="C75" i="1" l="1"/>
  <c r="C76" i="1"/>
  <c r="C60" i="1"/>
  <c r="C55" i="1"/>
  <c r="C61" i="1"/>
  <c r="C23" i="1"/>
  <c r="C22" i="1"/>
  <c r="C24" i="1"/>
  <c r="C26" i="1"/>
  <c r="C27" i="1"/>
  <c r="C28" i="1"/>
  <c r="C72" i="1"/>
  <c r="C70" i="1"/>
  <c r="C47" i="1"/>
  <c r="C48" i="1"/>
  <c r="C46" i="1"/>
  <c r="C44" i="1"/>
  <c r="C42" i="1"/>
  <c r="C43" i="1"/>
  <c r="C66" i="1"/>
  <c r="C68" i="1"/>
  <c r="C63" i="1"/>
  <c r="AG12" i="1"/>
  <c r="B12" i="1"/>
  <c r="AG74" i="1"/>
  <c r="B74" i="1"/>
  <c r="AG75" i="1"/>
  <c r="B75" i="1"/>
  <c r="B61" i="1"/>
  <c r="AG72" i="1"/>
  <c r="B72" i="1"/>
  <c r="B26" i="1"/>
  <c r="AG70" i="1"/>
  <c r="B70" i="1"/>
  <c r="AI10" i="1"/>
  <c r="AG76" i="1"/>
  <c r="B76" i="1"/>
  <c r="AG63" i="1"/>
  <c r="B63" i="1"/>
  <c r="B44" i="1"/>
  <c r="B48" i="1"/>
  <c r="B68" i="1"/>
  <c r="B19" i="1"/>
  <c r="B53" i="1"/>
  <c r="AG34" i="1"/>
  <c r="B34" i="1"/>
  <c r="AG36" i="1"/>
  <c r="B36" i="1"/>
  <c r="AG35" i="1"/>
  <c r="B35" i="1"/>
  <c r="B55" i="1"/>
  <c r="B56" i="1"/>
  <c r="B57" i="1"/>
  <c r="AG58" i="1"/>
  <c r="B58" i="1"/>
  <c r="B59" i="1"/>
  <c r="B22" i="1"/>
  <c r="B60" i="1"/>
  <c r="B16" i="1"/>
  <c r="AG10" i="1"/>
  <c r="B10" i="1"/>
  <c r="B50" i="1"/>
  <c r="B47" i="1"/>
  <c r="B38" i="1"/>
  <c r="AG71" i="1"/>
  <c r="B71" i="1"/>
  <c r="AI8" i="1" l="1"/>
  <c r="AI77" i="1"/>
  <c r="C12" i="1"/>
  <c r="C11" i="1"/>
  <c r="C10" i="1"/>
  <c r="C77" i="1" l="1"/>
</calcChain>
</file>

<file path=xl/sharedStrings.xml><?xml version="1.0" encoding="utf-8"?>
<sst xmlns="http://schemas.openxmlformats.org/spreadsheetml/2006/main" count="586" uniqueCount="308">
  <si>
    <t>Организация</t>
  </si>
  <si>
    <t>Название экспоната</t>
  </si>
  <si>
    <t>ФИО  педегога</t>
  </si>
  <si>
    <t>технология</t>
  </si>
  <si>
    <t>качество</t>
  </si>
  <si>
    <t>дизайн</t>
  </si>
  <si>
    <t>чертёж</t>
  </si>
  <si>
    <t>новизна</t>
  </si>
  <si>
    <t>сумма оценок</t>
  </si>
  <si>
    <t>НТМ Авиация и космос</t>
  </si>
  <si>
    <t>НТМ Военная техника</t>
  </si>
  <si>
    <t>НТМ Речной и морской транспорт</t>
  </si>
  <si>
    <t>НТМ Автотранспорт</t>
  </si>
  <si>
    <t>Автомодельный спорт 10-13 лет</t>
  </si>
  <si>
    <t>Робототехника 12-17 лет</t>
  </si>
  <si>
    <t>Судомодельный спорт 14-18 лет</t>
  </si>
  <si>
    <t>Авиамодельный спорт 14-18 лет</t>
  </si>
  <si>
    <t>Судомодельный спорт 10-13 лет</t>
  </si>
  <si>
    <t>МАУ ДО ЦТДТ</t>
  </si>
  <si>
    <t>Автомодельный спорт 14-18 лет</t>
  </si>
  <si>
    <t>Промышленный дизайн. Дизайн современной техники и промышленных разработок</t>
  </si>
  <si>
    <t>Интернет вещей. Разработки в сфере робототехники для улучшения качества жизни.</t>
  </si>
  <si>
    <t>Робототехника  7-11 лет</t>
  </si>
  <si>
    <t>эксперт 1</t>
  </si>
  <si>
    <t>эксперт 2</t>
  </si>
  <si>
    <t>эксперт 3</t>
  </si>
  <si>
    <t>010</t>
  </si>
  <si>
    <t>011</t>
  </si>
  <si>
    <t>120</t>
  </si>
  <si>
    <t>121</t>
  </si>
  <si>
    <t>131</t>
  </si>
  <si>
    <t>"Пионер" Кванториум</t>
  </si>
  <si>
    <t>«Интернет вещей»</t>
  </si>
  <si>
    <t>140</t>
  </si>
  <si>
    <t>141</t>
  </si>
  <si>
    <t>070</t>
  </si>
  <si>
    <t>071</t>
  </si>
  <si>
    <t>081</t>
  </si>
  <si>
    <t>101</t>
  </si>
  <si>
    <t>091</t>
  </si>
  <si>
    <t>100</t>
  </si>
  <si>
    <t>Казаков В.И.</t>
  </si>
  <si>
    <t>Шешин А.Б.</t>
  </si>
  <si>
    <t>Морозов М.А.</t>
  </si>
  <si>
    <t>151</t>
  </si>
  <si>
    <t>111</t>
  </si>
  <si>
    <t>031</t>
  </si>
  <si>
    <t>"Пионер" ЦТВС</t>
  </si>
  <si>
    <t>041</t>
  </si>
  <si>
    <t>040</t>
  </si>
  <si>
    <t>Мельников А.В.</t>
  </si>
  <si>
    <t>Кальсин Прохор</t>
  </si>
  <si>
    <t>Тарелкин Егор</t>
  </si>
  <si>
    <t>Баутрушевич К.С.</t>
  </si>
  <si>
    <t>060</t>
  </si>
  <si>
    <t>Сергеев С.Р.</t>
  </si>
  <si>
    <t>Бочинин Александр</t>
  </si>
  <si>
    <t>Колмаков В.В.</t>
  </si>
  <si>
    <t>Политаев Максим</t>
  </si>
  <si>
    <t>Электролет</t>
  </si>
  <si>
    <t>Бабий Богдан</t>
  </si>
  <si>
    <t>Попов Кирилл</t>
  </si>
  <si>
    <t>Судомодельный спорт 14-18</t>
  </si>
  <si>
    <t>Судомодельный спорт 10-13</t>
  </si>
  <si>
    <t>051</t>
  </si>
  <si>
    <t>Осипов Антон</t>
  </si>
  <si>
    <t>Кордовая модель Класса «F2D»</t>
  </si>
  <si>
    <t>021</t>
  </si>
  <si>
    <t>Гурьев Александр</t>
  </si>
  <si>
    <t>Малогабаритная техника и оборудование, технические проекты и изобретения 11-17 лет</t>
  </si>
  <si>
    <t>Слинкина А.С.</t>
  </si>
  <si>
    <t>Кудина И.А.</t>
  </si>
  <si>
    <t>050</t>
  </si>
  <si>
    <t>150</t>
  </si>
  <si>
    <t>030</t>
  </si>
  <si>
    <t>080</t>
  </si>
  <si>
    <t>лет</t>
  </si>
  <si>
    <t>КДТ им.Кижеватова</t>
  </si>
  <si>
    <t>Авиамодельный спорт 10-13 лет</t>
  </si>
  <si>
    <t>МАУК "ЦРК"</t>
  </si>
  <si>
    <t>Соколов В.В.</t>
  </si>
  <si>
    <t>Самсонов В.В.</t>
  </si>
  <si>
    <t>Жданов Данил</t>
  </si>
  <si>
    <t>Тарасов А.В.</t>
  </si>
  <si>
    <t>Егорова В.А.</t>
  </si>
  <si>
    <t>МАУ ДО «Центр внешкольной работы»</t>
  </si>
  <si>
    <t>Омутинское</t>
  </si>
  <si>
    <t>Самойленко А.В.</t>
  </si>
  <si>
    <t>Балуев Максим</t>
  </si>
  <si>
    <t>Коротков Вадим</t>
  </si>
  <si>
    <t>Белкин Д.В.</t>
  </si>
  <si>
    <t>почта</t>
  </si>
  <si>
    <t>Диев В.А.</t>
  </si>
  <si>
    <t>Промышленный дизайн</t>
  </si>
  <si>
    <t>МК ТИУ</t>
  </si>
  <si>
    <t>Ларионов Николай</t>
  </si>
  <si>
    <t>«Умная RGB лампочка под цоколь GX53»</t>
  </si>
  <si>
    <t>Шабалин КВ.</t>
  </si>
  <si>
    <t>nik_larionov.tmn@mail.ru</t>
  </si>
  <si>
    <t>Гасанов Руслан</t>
  </si>
  <si>
    <t>Вариация на тему УАЗа</t>
  </si>
  <si>
    <t>a787a@mail.ru</t>
  </si>
  <si>
    <t>Посоюзных  А.В.</t>
  </si>
  <si>
    <t>lks.ps@rambler.ru</t>
  </si>
  <si>
    <t>Колесников Евгений</t>
  </si>
  <si>
    <t>Кордовая пилотажная модель</t>
  </si>
  <si>
    <t>jullsell@list.ru</t>
  </si>
  <si>
    <t>Селиванов Роман</t>
  </si>
  <si>
    <t>8.</t>
  </si>
  <si>
    <t>Уборщик «Валли»</t>
  </si>
  <si>
    <t>vladimirmartanov33@gmail.com</t>
  </si>
  <si>
    <t>Мартьянов Владимир</t>
  </si>
  <si>
    <t>модель-копия Ferrari 458 Italia</t>
  </si>
  <si>
    <t>alenochka_940125@mail.ru</t>
  </si>
  <si>
    <t>Азисов Роман</t>
  </si>
  <si>
    <t>Балин Игорь</t>
  </si>
  <si>
    <t>Славных Степан</t>
  </si>
  <si>
    <t>Ведерников Никодим</t>
  </si>
  <si>
    <t>Глазунов Иван</t>
  </si>
  <si>
    <t>«Мусоросортировочный завод»</t>
  </si>
  <si>
    <t>trifonova_ta1961@mail.ru</t>
  </si>
  <si>
    <t>Вертолет К-52</t>
  </si>
  <si>
    <t>Самолет М-109</t>
  </si>
  <si>
    <t>Самолет Миг-27</t>
  </si>
  <si>
    <t>Промбур «Крот»</t>
  </si>
  <si>
    <t>Паровой военный корабль SMS Danzig (Kaiten)</t>
  </si>
  <si>
    <t>Шишкин Александр</t>
  </si>
  <si>
    <t>модель ИСУ 152</t>
  </si>
  <si>
    <t>Маров Даниил</t>
  </si>
  <si>
    <t>Модель Класс 2</t>
  </si>
  <si>
    <t>Яинова Карина</t>
  </si>
  <si>
    <t>Малогабаритная техника</t>
  </si>
  <si>
    <t>"Энергонезависимый дом".</t>
  </si>
  <si>
    <t>Шкандевич Павел</t>
  </si>
  <si>
    <t>Абатуров Матвей</t>
  </si>
  <si>
    <t>Примак Савелий</t>
  </si>
  <si>
    <t>Таценко Ярослав</t>
  </si>
  <si>
    <t>Мигунов Дмитрий</t>
  </si>
  <si>
    <t>kollista_89@mail.ru</t>
  </si>
  <si>
    <t>Панов Степан</t>
  </si>
  <si>
    <t>Медицинский самомот</t>
  </si>
  <si>
    <t>Павлова А.В.</t>
  </si>
  <si>
    <t>Першин Виктор</t>
  </si>
  <si>
    <t>Робот «Пионер»</t>
  </si>
  <si>
    <t>Кипер В.П</t>
  </si>
  <si>
    <t>nikulinaev.vla@gmail.com</t>
  </si>
  <si>
    <t>Самсонова Валерия</t>
  </si>
  <si>
    <t>Ваза</t>
  </si>
  <si>
    <t>Мишагина Е.В.</t>
  </si>
  <si>
    <t xml:space="preserve">МАОУ СОШ №22 </t>
  </si>
  <si>
    <t>Валеев Н.Р.</t>
  </si>
  <si>
    <t>nailka9@mail.ru</t>
  </si>
  <si>
    <t>«BeGun» Измерение временных показателей в рамках тренировок по бегу и сдаче нормативов</t>
  </si>
  <si>
    <t xml:space="preserve">МАУДО«Сорокинский ЦДТ» </t>
  </si>
  <si>
    <t>sorokinocdt@mail.ru</t>
  </si>
  <si>
    <t>Белоусов Е.А.</t>
  </si>
  <si>
    <t>Автоматическая кормушка рыб</t>
  </si>
  <si>
    <t>МАУДО «ЦДО»</t>
  </si>
  <si>
    <t>m28eyh@gmail.com</t>
  </si>
  <si>
    <t>Парамонов Елисей</t>
  </si>
  <si>
    <t>Швейная машина «Artificial intelligence» 2022</t>
  </si>
  <si>
    <t>dktura@mail.ru</t>
  </si>
  <si>
    <t xml:space="preserve">Степанов Никита </t>
  </si>
  <si>
    <t>Модель радиоуправляемого речного буксира «Минотавр»</t>
  </si>
  <si>
    <t>promdesign@kvantorium-tyumen.ru</t>
  </si>
  <si>
    <t>Назыров Азамат</t>
  </si>
  <si>
    <t>Настольная лампа</t>
  </si>
  <si>
    <t>tm_belkin@mail.ru</t>
  </si>
  <si>
    <t>Настенный светильник "Iron Man"</t>
  </si>
  <si>
    <t>Хамитов Антон</t>
  </si>
  <si>
    <t>Модель автомобиля Willys</t>
  </si>
  <si>
    <t>Тюмень</t>
  </si>
  <si>
    <t>Тобольск</t>
  </si>
  <si>
    <t>Ялуторовск</t>
  </si>
  <si>
    <t>Б.Сорокино</t>
  </si>
  <si>
    <t xml:space="preserve">Нижняя Тавда, </t>
  </si>
  <si>
    <t>ser7gio@yandex.ru</t>
  </si>
  <si>
    <t>Q500</t>
  </si>
  <si>
    <t>Бондаревский Степан</t>
  </si>
  <si>
    <t>Стенд для тестирования пропеллеров</t>
  </si>
  <si>
    <t>Модель F2D с улучшенными пилотажными качествами</t>
  </si>
  <si>
    <t>№</t>
  </si>
  <si>
    <t>МО</t>
  </si>
  <si>
    <t>ФИО участника</t>
  </si>
  <si>
    <t>Номинация, возрастная группа</t>
  </si>
  <si>
    <t>vitaliy_72_vvs@mail.ru</t>
  </si>
  <si>
    <t>Алиев Тимур</t>
  </si>
  <si>
    <t>Полицейский автомобиль</t>
  </si>
  <si>
    <t>Кольниченко Степан</t>
  </si>
  <si>
    <t>Автомобиль Хаммер</t>
  </si>
  <si>
    <t>Кольниченко Семен</t>
  </si>
  <si>
    <t>Шевроле Камаро</t>
  </si>
  <si>
    <t>Конушин Александр</t>
  </si>
  <si>
    <t>Катер «Стремительный»</t>
  </si>
  <si>
    <t>Спасательная шлюпка</t>
  </si>
  <si>
    <t>avm9-21@mail.ru</t>
  </si>
  <si>
    <t>Кордовая модель класса 2.11</t>
  </si>
  <si>
    <t>Кордовая модель АС-2 Тарелкин</t>
  </si>
  <si>
    <t>Белоусов Артём</t>
  </si>
  <si>
    <t>Сумкин Павел</t>
  </si>
  <si>
    <t>Автомодельный спорт 14-18</t>
  </si>
  <si>
    <t>Робототехника 7-11</t>
  </si>
  <si>
    <t>Робототехника 12-17</t>
  </si>
  <si>
    <t>iv10za.v@gmail.com</t>
  </si>
  <si>
    <t>Захаров Иван</t>
  </si>
  <si>
    <t>Робот-почтальон</t>
  </si>
  <si>
    <t>Ляпин Степан</t>
  </si>
  <si>
    <t>ams63@mail.ru</t>
  </si>
  <si>
    <t>Робот "Лучший друг"</t>
  </si>
  <si>
    <t>Прищепа Семен</t>
  </si>
  <si>
    <t>Кордовая модель-копия Форд Мустанг</t>
  </si>
  <si>
    <t>Рахимов Марат</t>
  </si>
  <si>
    <t>Кордовая модель аэросаней АК-2Д</t>
  </si>
  <si>
    <t>Автомодельный спорт 10-13</t>
  </si>
  <si>
    <t xml:space="preserve">Юрлов  Петр </t>
  </si>
  <si>
    <t>Модель спасательного катера «Дельфин»</t>
  </si>
  <si>
    <t>ОБЛАСТНАЯ ВЫСТАВКА ТЕХНИЧЕСКОГО ТВОРЧЕСТВА И РОБОТОТЕХНИКИ</t>
  </si>
  <si>
    <t>МАОУ СОШ № 27</t>
  </si>
  <si>
    <t>Рагозин В.Н.</t>
  </si>
  <si>
    <t>ragozinvn_27@mail.ru</t>
  </si>
  <si>
    <t>Куликов Иван</t>
  </si>
  <si>
    <t>Панченко Никита</t>
  </si>
  <si>
    <t>Хорьков Илья</t>
  </si>
  <si>
    <t>Модель судна «Бодрый и Решительный»</t>
  </si>
  <si>
    <t>Торпедный немецкий катер</t>
  </si>
  <si>
    <t>Модель судна «Дизельная подводная лодка»</t>
  </si>
  <si>
    <t>Коваленко Вячеслав</t>
  </si>
  <si>
    <t xml:space="preserve">Прогулочный катер </t>
  </si>
  <si>
    <t>ГАУ ДО ДО "ДТиС "Пионер" ЦТВС</t>
  </si>
  <si>
    <t>авиамодельный спорт 10-13 лет</t>
  </si>
  <si>
    <t>ОБЛАСТНАЯ ВЫСТАВКА ТЕХНИЧЕСКОГО ТВОРЧЕСТВА И РОБОТОТЕХНИКИ Финальный этап 18 ноября 2022 года</t>
  </si>
  <si>
    <t>Образовательное
учреждение</t>
  </si>
  <si>
    <t>Дата рождения</t>
  </si>
  <si>
    <t>Паспортные данные или свидетельство о рождени</t>
  </si>
  <si>
    <t>Прописка</t>
  </si>
  <si>
    <t>МЕСТО</t>
  </si>
  <si>
    <t>№
п/п</t>
  </si>
  <si>
    <t>ГАУ ДО ТО ДТиС "Пионер"
ЦТВС, г. Тюмень</t>
  </si>
  <si>
    <t>Колесников Евгений Андреевич</t>
  </si>
  <si>
    <t>Свидетельство о рождении, 1-ФР №755638, Калининский отдел ЗАГС комитета записи актов гражданского состояния администрации города Тюмени,от 27.01.2009г.</t>
  </si>
  <si>
    <t>г. Тюмень, ул. Федюнинского, дом 7а, кв.65</t>
  </si>
  <si>
    <t>Осипов Антон Дмитриевич</t>
  </si>
  <si>
    <t>Паспорт: 7119№436788, УМВД России по Тюменской области, 14.05.2019 г. Код 720-003</t>
  </si>
  <si>
    <t xml:space="preserve">г. Тюмень, ул. Малыгина, д.5, кв.148 </t>
  </si>
  <si>
    <t>Бабий Богдан Юрьевич</t>
  </si>
  <si>
    <t>7118 428377, 10.04.2019, КП 720-002, УМВД России по Тюменской области</t>
  </si>
  <si>
    <t>г. Тюмень, улНовосёлов, 115-555</t>
  </si>
  <si>
    <t>Бочинин Александр Сергеевич</t>
  </si>
  <si>
    <t xml:space="preserve">СОР I-ФР № 7657795, 30.03.2009 Тюменский РО ЗАГС </t>
  </si>
  <si>
    <t>ТМР, п. Московский, ул. Урожвйная 1-3</t>
  </si>
  <si>
    <t>ГАУ ДО ТО ДТиС "Пионер"
Кванториум, г. Тюмень</t>
  </si>
  <si>
    <t>МАУ ДО "ЦВР" 
Омутинского МР</t>
  </si>
  <si>
    <t>Назыров Азамат Рушанович</t>
  </si>
  <si>
    <t>г.Тюмень, ул. Газовиков, д. 18, кв. 404</t>
  </si>
  <si>
    <t>Самсонова Валерия Вадимовна</t>
  </si>
  <si>
    <t xml:space="preserve">5221 071901 УМВД России по Омской области 17.09.2021 </t>
  </si>
  <si>
    <t>Тюм.Обл., с.Нижняя Тавда, ул.Ленина, д.33, кв.15</t>
  </si>
  <si>
    <t>Хамитов Антон Павлович</t>
  </si>
  <si>
    <t>7119 482705 от 21.01.2020 УМВД России по Тюменской области</t>
  </si>
  <si>
    <t>с. Омутинское ул. Заречная д. 74</t>
  </si>
  <si>
    <t>МАОУ СОШ №22 г. Тюмени</t>
  </si>
  <si>
    <t>Сумкин Павел Иванович
Дмитриев Александр Павлович</t>
  </si>
  <si>
    <t>20.12.2007
28.07.2008</t>
  </si>
  <si>
    <t xml:space="preserve">7121 650853, 28.12.2021 УМВД РФ по ТО
7122 703066, 08.08.2022 УМВД РФ  по ТО
</t>
  </si>
  <si>
    <t xml:space="preserve">г Тюмень, ул. Ямская, 90-63
г Курган, пр-кт. Конституции, 79-58
</t>
  </si>
  <si>
    <t>Ларионов Николай Дмитриевич</t>
  </si>
  <si>
    <t>7119 617228, 22.06.2020, УМВД России по ТО, КП 720-002</t>
  </si>
  <si>
    <t>г. Тюмень, ул. Широтная, 119-141</t>
  </si>
  <si>
    <t>МАУДО «Сорокинский ЦДТ»</t>
  </si>
  <si>
    <t>Белоусов Артём Евгеньевич</t>
  </si>
  <si>
    <t>I-ФР 795101, 09.04.2010,  Сорокинский ОЗАГС УЗАГС ТО</t>
  </si>
  <si>
    <t>ТО, с.Большое Сорокино, ул.Карбышева, 34-3</t>
  </si>
  <si>
    <t>I-КН 852427 12.11.2009 ДЗАГС МГПР ОО Колосовский рн</t>
  </si>
  <si>
    <t>МАУ ДО ЦДТ г.Тобольск</t>
  </si>
  <si>
    <t>Азисов Роман Маратович</t>
  </si>
  <si>
    <t>II-ФР № 576136, 18.08.2014, Тобольский О ЗАГС ТО</t>
  </si>
  <si>
    <t>г.Тобольск, 9-37-136</t>
  </si>
  <si>
    <t>Глазунов Иван Викторович</t>
  </si>
  <si>
    <t>II-ФР № 547355, 03.03.2014, Тобольский О ЗАГС ТО</t>
  </si>
  <si>
    <t xml:space="preserve"> г. Тобольск, 4 микрн, 36-118</t>
  </si>
  <si>
    <t>Балин Игорь Дмитриевич</t>
  </si>
  <si>
    <t>II-ФР № 512112, 18.02.2013, Тобольский О ЗАГС ТО</t>
  </si>
  <si>
    <t xml:space="preserve"> г. Тобольск, микрн 9, 30-33</t>
  </si>
  <si>
    <t>Славных Степан Владимирович</t>
  </si>
  <si>
    <t>II-ФР № 534722, 25.11.2013, Тобольский О ЗАГС ТО</t>
  </si>
  <si>
    <t>г. Тобольск, микрн 6, 120-40</t>
  </si>
  <si>
    <t>Ведерников Никодим Витальевич</t>
  </si>
  <si>
    <t>II-ФР № 563444, 23.04.2014, Тобольский О ЗАГС ТО</t>
  </si>
  <si>
    <t>г. Тобольск, ул. Челюскинцев, 10</t>
  </si>
  <si>
    <t>Селиванов Роман Максимович</t>
  </si>
  <si>
    <t xml:space="preserve"> II-ФР №571176 от 08.07.2014, КЗАГС г Тюмени</t>
  </si>
  <si>
    <t>г. Тюмень, ул. 50 лет Октября,3-1-78</t>
  </si>
  <si>
    <t>МАУДО Нижнетавдинского МР «ЦДО»</t>
  </si>
  <si>
    <t xml:space="preserve">Парамонов Елисей Евгеньевич </t>
  </si>
  <si>
    <t>I-ФР №831475, 01.02.2011 Нижнетавдинским ОЗАГС УЗАГС ТО</t>
  </si>
  <si>
    <t>с. Нижняя Тавда, ТО, ул., Мира, 18-1</t>
  </si>
  <si>
    <t>Панов Семён</t>
  </si>
  <si>
    <t>Бондаревский Степан Витальевич</t>
  </si>
  <si>
    <t>СОР I-ФР №759073, 21.01.2009, Ленинский ОЗАГС КЗАГС  г.Тюмени</t>
  </si>
  <si>
    <t>г. Тюмень, ул. Таврическая 10-39</t>
  </si>
  <si>
    <t>Политаев Максим Маратович</t>
  </si>
  <si>
    <t>7122 710580, 14.09.2022, УМВД РФ по ТО, КП  720-002</t>
  </si>
  <si>
    <t>г.Тюмень, ул.Чернышевского 2А-7-21</t>
  </si>
  <si>
    <t>МАУ ДО ЦТДТ
г. Ялуторовск</t>
  </si>
  <si>
    <t>МАУК Центр русской культуры г.Тюмень</t>
  </si>
  <si>
    <t>МАОУ СОШ № 27
г. Тюмень</t>
  </si>
  <si>
    <t>МАУ ДО ДЮЦ «КДТ им. А.М.Кижеватова» г.Тюмень</t>
  </si>
  <si>
    <t>Многопрофильный Колледж ТИУ г. Тюмень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</si>
</sst>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name val="Times New Roman Cyr"/>
      <charset val="204"/>
    </font>
    <font>
      <sz val="8"/>
      <name val="Arial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Arial Black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 Narrow"/>
      <family val="2"/>
      <charset val="204"/>
    </font>
    <font>
      <sz val="12"/>
      <name val="Arial Narrow"/>
      <family val="2"/>
      <charset val="204"/>
    </font>
    <font>
      <u/>
      <sz val="11.15"/>
      <color theme="10"/>
      <name val="Times New Roman Cyr"/>
      <charset val="204"/>
    </font>
    <font>
      <u/>
      <sz val="8"/>
      <color theme="10"/>
      <name val="Arial Narrow"/>
      <family val="2"/>
      <charset val="204"/>
    </font>
    <font>
      <sz val="16"/>
      <name val="Arial Narrow"/>
      <family val="2"/>
      <charset val="204"/>
    </font>
    <font>
      <sz val="20"/>
      <name val="Arial Black"/>
      <family val="2"/>
      <charset val="204"/>
    </font>
    <font>
      <b/>
      <sz val="16"/>
      <name val="Montserrat Alternates SemiBold"/>
      <family val="3"/>
    </font>
    <font>
      <b/>
      <sz val="18"/>
      <name val="Montserrat Alternates SemiBold"/>
      <family val="3"/>
    </font>
    <font>
      <sz val="18"/>
      <name val="Montserrat Alternates SemiBold"/>
      <family val="3"/>
    </font>
    <font>
      <sz val="24"/>
      <name val="Arial Black"/>
      <family val="2"/>
      <charset val="204"/>
    </font>
    <font>
      <b/>
      <sz val="11"/>
      <name val="Arial Narrow"/>
      <family val="2"/>
      <charset val="204"/>
    </font>
    <font>
      <b/>
      <sz val="8"/>
      <color theme="0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/>
    <xf numFmtId="1" fontId="7" fillId="0" borderId="0" xfId="0" applyNumberFormat="1" applyFont="1" applyAlignment="1"/>
    <xf numFmtId="1" fontId="6" fillId="0" borderId="0" xfId="0" applyNumberFormat="1" applyFont="1" applyAlignment="1">
      <alignment vertical="center"/>
    </xf>
    <xf numFmtId="1" fontId="3" fillId="0" borderId="0" xfId="0" applyNumberFormat="1" applyFont="1"/>
    <xf numFmtId="1" fontId="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4" fillId="3" borderId="18" xfId="1" applyFont="1" applyFill="1" applyBorder="1" applyAlignment="1" applyProtection="1">
      <alignment vertical="center"/>
    </xf>
    <xf numFmtId="0" fontId="14" fillId="3" borderId="18" xfId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center"/>
    </xf>
    <xf numFmtId="0" fontId="14" fillId="3" borderId="18" xfId="1" applyFont="1" applyFill="1" applyBorder="1" applyAlignment="1" applyProtection="1">
      <alignment horizontal="left"/>
    </xf>
    <xf numFmtId="0" fontId="14" fillId="3" borderId="26" xfId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14" fillId="3" borderId="26" xfId="1" applyFont="1" applyFill="1" applyBorder="1" applyAlignment="1" applyProtection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2" fillId="0" borderId="14" xfId="0" applyFont="1" applyBorder="1" applyAlignment="1"/>
    <xf numFmtId="0" fontId="3" fillId="2" borderId="14" xfId="0" applyFont="1" applyFill="1" applyBorder="1" applyAlignment="1"/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left" wrapText="1"/>
    </xf>
    <xf numFmtId="0" fontId="14" fillId="3" borderId="26" xfId="1" applyFont="1" applyFill="1" applyBorder="1" applyAlignment="1" applyProtection="1">
      <alignment horizontal="left"/>
    </xf>
    <xf numFmtId="0" fontId="9" fillId="0" borderId="11" xfId="0" applyFont="1" applyFill="1" applyBorder="1" applyAlignment="1">
      <alignment vertical="center"/>
    </xf>
    <xf numFmtId="0" fontId="0" fillId="0" borderId="11" xfId="0" applyFill="1" applyBorder="1" applyAlignment="1"/>
    <xf numFmtId="0" fontId="0" fillId="0" borderId="11" xfId="0" applyFill="1" applyBorder="1" applyAlignment="1">
      <alignment horizontal="center" vertical="center"/>
    </xf>
    <xf numFmtId="0" fontId="3" fillId="2" borderId="13" xfId="0" applyFont="1" applyFill="1" applyBorder="1" applyAlignment="1"/>
    <xf numFmtId="0" fontId="3" fillId="0" borderId="24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1" fontId="22" fillId="0" borderId="31" xfId="0" applyNumberFormat="1" applyFont="1" applyBorder="1" applyAlignment="1">
      <alignment horizontal="center" vertical="center"/>
    </xf>
    <xf numFmtId="0" fontId="23" fillId="0" borderId="14" xfId="0" applyFont="1" applyBorder="1" applyAlignment="1"/>
    <xf numFmtId="0" fontId="23" fillId="0" borderId="9" xfId="0" applyFont="1" applyBorder="1" applyAlignment="1">
      <alignment horizontal="left"/>
    </xf>
    <xf numFmtId="0" fontId="23" fillId="0" borderId="9" xfId="0" applyFont="1" applyBorder="1" applyAlignment="1"/>
    <xf numFmtId="0" fontId="23" fillId="0" borderId="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3" fillId="0" borderId="2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wrapText="1"/>
    </xf>
    <xf numFmtId="0" fontId="3" fillId="0" borderId="20" xfId="0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4" fillId="3" borderId="30" xfId="1" applyFont="1" applyFill="1" applyBorder="1" applyAlignment="1" applyProtection="1">
      <alignment vertical="center"/>
    </xf>
    <xf numFmtId="0" fontId="14" fillId="3" borderId="29" xfId="1" applyFont="1" applyFill="1" applyBorder="1" applyAlignment="1" applyProtection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10" fillId="0" borderId="36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0" fillId="0" borderId="35" xfId="0" applyFill="1" applyBorder="1" applyAlignment="1"/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wrapText="1"/>
    </xf>
    <xf numFmtId="0" fontId="25" fillId="0" borderId="35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25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 vertical="center"/>
    </xf>
    <xf numFmtId="0" fontId="14" fillId="3" borderId="29" xfId="1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>
      <alignment horizontal="left" vertical="center"/>
    </xf>
    <xf numFmtId="0" fontId="3" fillId="0" borderId="32" xfId="0" applyFont="1" applyBorder="1" applyAlignment="1">
      <alignment vertical="top" wrapText="1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4" fillId="3" borderId="30" xfId="1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top"/>
      <protection locked="0"/>
    </xf>
    <xf numFmtId="0" fontId="3" fillId="0" borderId="32" xfId="0" applyFont="1" applyBorder="1" applyAlignment="1">
      <alignment horizontal="center" vertical="top" wrapText="1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vertical="top" wrapText="1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wrapText="1"/>
    </xf>
    <xf numFmtId="0" fontId="3" fillId="0" borderId="3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3" fillId="0" borderId="20" xfId="0" applyFont="1" applyBorder="1" applyAlignment="1">
      <alignment horizontal="left" vertical="top" wrapText="1"/>
    </xf>
    <xf numFmtId="0" fontId="0" fillId="0" borderId="35" xfId="0" applyFill="1" applyBorder="1" applyAlignment="1">
      <alignment horizontal="left" wrapText="1"/>
    </xf>
    <xf numFmtId="0" fontId="3" fillId="0" borderId="2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12" fillId="0" borderId="38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nochka_940125@mail.ru" TargetMode="External"/><Relationship Id="rId13" Type="http://schemas.openxmlformats.org/officeDocument/2006/relationships/hyperlink" Target="mailto:trifonova_ta1961@mail.ru" TargetMode="External"/><Relationship Id="rId18" Type="http://schemas.openxmlformats.org/officeDocument/2006/relationships/hyperlink" Target="mailto:nikulinaev.vla@gmail.com" TargetMode="External"/><Relationship Id="rId26" Type="http://schemas.openxmlformats.org/officeDocument/2006/relationships/hyperlink" Target="mailto:ser7gio@yandex.ru" TargetMode="External"/><Relationship Id="rId39" Type="http://schemas.openxmlformats.org/officeDocument/2006/relationships/hyperlink" Target="mailto:ragozinvn_27@mail.ru" TargetMode="External"/><Relationship Id="rId3" Type="http://schemas.openxmlformats.org/officeDocument/2006/relationships/hyperlink" Target="mailto:lks.ps@rambler.ru" TargetMode="External"/><Relationship Id="rId21" Type="http://schemas.openxmlformats.org/officeDocument/2006/relationships/hyperlink" Target="mailto:m28eyh@gmail.com" TargetMode="External"/><Relationship Id="rId34" Type="http://schemas.openxmlformats.org/officeDocument/2006/relationships/hyperlink" Target="mailto:avm9-21@mail.ru" TargetMode="External"/><Relationship Id="rId7" Type="http://schemas.openxmlformats.org/officeDocument/2006/relationships/hyperlink" Target="mailto:alenochka_940125@mail.ru" TargetMode="External"/><Relationship Id="rId12" Type="http://schemas.openxmlformats.org/officeDocument/2006/relationships/hyperlink" Target="mailto:trifonova_ta1961@mail.ru" TargetMode="External"/><Relationship Id="rId17" Type="http://schemas.openxmlformats.org/officeDocument/2006/relationships/hyperlink" Target="mailto:kollista_89@mail.ru" TargetMode="External"/><Relationship Id="rId25" Type="http://schemas.openxmlformats.org/officeDocument/2006/relationships/hyperlink" Target="mailto:ser7gio@yandex.ru" TargetMode="External"/><Relationship Id="rId33" Type="http://schemas.openxmlformats.org/officeDocument/2006/relationships/hyperlink" Target="mailto:vitaliy_72_vvs@mail.ru" TargetMode="External"/><Relationship Id="rId38" Type="http://schemas.openxmlformats.org/officeDocument/2006/relationships/hyperlink" Target="mailto:ragozinvn_27@mail.ru" TargetMode="External"/><Relationship Id="rId2" Type="http://schemas.openxmlformats.org/officeDocument/2006/relationships/hyperlink" Target="mailto:lks.ps@rambler.ru" TargetMode="External"/><Relationship Id="rId16" Type="http://schemas.openxmlformats.org/officeDocument/2006/relationships/hyperlink" Target="mailto:trifonova_ta1961@mail.ru" TargetMode="External"/><Relationship Id="rId20" Type="http://schemas.openxmlformats.org/officeDocument/2006/relationships/hyperlink" Target="mailto:sorokinocdt@mail.ru" TargetMode="External"/><Relationship Id="rId29" Type="http://schemas.openxmlformats.org/officeDocument/2006/relationships/hyperlink" Target="mailto:vitaliy_72_vvs@mail.ru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nik_larionov.tmn@mail.ru" TargetMode="External"/><Relationship Id="rId6" Type="http://schemas.openxmlformats.org/officeDocument/2006/relationships/hyperlink" Target="mailto:alenochka_940125@mail.ru" TargetMode="External"/><Relationship Id="rId11" Type="http://schemas.openxmlformats.org/officeDocument/2006/relationships/hyperlink" Target="mailto:trifonova_ta1961@mail.ru" TargetMode="External"/><Relationship Id="rId24" Type="http://schemas.openxmlformats.org/officeDocument/2006/relationships/hyperlink" Target="mailto:tm_belkin@mail.ru" TargetMode="External"/><Relationship Id="rId32" Type="http://schemas.openxmlformats.org/officeDocument/2006/relationships/hyperlink" Target="mailto:vitaliy_72_vvs@mail.ru" TargetMode="External"/><Relationship Id="rId37" Type="http://schemas.openxmlformats.org/officeDocument/2006/relationships/hyperlink" Target="mailto:ragozinvn_27@mail.ru" TargetMode="External"/><Relationship Id="rId40" Type="http://schemas.openxmlformats.org/officeDocument/2006/relationships/hyperlink" Target="mailto:kollista_89@mail.ru" TargetMode="External"/><Relationship Id="rId5" Type="http://schemas.openxmlformats.org/officeDocument/2006/relationships/hyperlink" Target="mailto:vladimirmartanov33@gmail.com" TargetMode="External"/><Relationship Id="rId15" Type="http://schemas.openxmlformats.org/officeDocument/2006/relationships/hyperlink" Target="mailto:trifonova_ta1961@mail.ru" TargetMode="External"/><Relationship Id="rId23" Type="http://schemas.openxmlformats.org/officeDocument/2006/relationships/hyperlink" Target="mailto:promdesign@kvantorium-tyumen.ru" TargetMode="External"/><Relationship Id="rId28" Type="http://schemas.openxmlformats.org/officeDocument/2006/relationships/hyperlink" Target="mailto:ser7gio@yandex.ru" TargetMode="External"/><Relationship Id="rId36" Type="http://schemas.openxmlformats.org/officeDocument/2006/relationships/hyperlink" Target="mailto:ragozinvn_27@mail.ru" TargetMode="External"/><Relationship Id="rId10" Type="http://schemas.openxmlformats.org/officeDocument/2006/relationships/hyperlink" Target="mailto:alenochka_940125@mail.ru" TargetMode="External"/><Relationship Id="rId19" Type="http://schemas.openxmlformats.org/officeDocument/2006/relationships/hyperlink" Target="mailto:nailka9@mail.ru" TargetMode="External"/><Relationship Id="rId31" Type="http://schemas.openxmlformats.org/officeDocument/2006/relationships/hyperlink" Target="mailto:vitaliy_72_vvs@mail.ru" TargetMode="External"/><Relationship Id="rId4" Type="http://schemas.openxmlformats.org/officeDocument/2006/relationships/hyperlink" Target="mailto:jullsell@list.ru" TargetMode="External"/><Relationship Id="rId9" Type="http://schemas.openxmlformats.org/officeDocument/2006/relationships/hyperlink" Target="mailto:alenochka_940125@mail.ru" TargetMode="External"/><Relationship Id="rId14" Type="http://schemas.openxmlformats.org/officeDocument/2006/relationships/hyperlink" Target="mailto:trifonova_ta1961@mail.ru" TargetMode="External"/><Relationship Id="rId22" Type="http://schemas.openxmlformats.org/officeDocument/2006/relationships/hyperlink" Target="mailto:dktura@mail.ru" TargetMode="External"/><Relationship Id="rId27" Type="http://schemas.openxmlformats.org/officeDocument/2006/relationships/hyperlink" Target="mailto:ser7gio@yandex.ru" TargetMode="External"/><Relationship Id="rId30" Type="http://schemas.openxmlformats.org/officeDocument/2006/relationships/hyperlink" Target="mailto:vitaliy_72_vvs@mail.ru" TargetMode="External"/><Relationship Id="rId35" Type="http://schemas.openxmlformats.org/officeDocument/2006/relationships/hyperlink" Target="mailto:avm9-2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tabSelected="1" topLeftCell="A8" zoomScaleNormal="100" zoomScaleSheetLayoutView="93" workbookViewId="0">
      <pane xSplit="1" ySplit="1" topLeftCell="B36" activePane="bottomRight" state="frozen"/>
      <selection activeCell="A8" sqref="A8"/>
      <selection pane="topRight" activeCell="B8" sqref="B8"/>
      <selection pane="bottomLeft" activeCell="A9" sqref="A9"/>
      <selection pane="bottomRight" activeCell="AQ75" sqref="AQ75"/>
    </sheetView>
  </sheetViews>
  <sheetFormatPr defaultRowHeight="15.75"/>
  <cols>
    <col min="1" max="1" width="3.875" style="37" customWidth="1"/>
    <col min="2" max="2" width="3" style="20" customWidth="1"/>
    <col min="3" max="3" width="3.125" style="20" hidden="1" customWidth="1"/>
    <col min="4" max="4" width="17.5" style="4" hidden="1" customWidth="1"/>
    <col min="5" max="5" width="8.25" style="4" hidden="1" customWidth="1"/>
    <col min="6" max="6" width="13.5" style="11" customWidth="1"/>
    <col min="7" max="7" width="2.875" style="6" customWidth="1"/>
    <col min="8" max="8" width="19.125" style="6" hidden="1" customWidth="1"/>
    <col min="9" max="9" width="15.75" style="15" customWidth="1"/>
    <col min="10" max="10" width="13" style="245" hidden="1" customWidth="1"/>
    <col min="11" max="11" width="7.5" style="15" hidden="1" customWidth="1"/>
    <col min="12" max="13" width="19.125" style="15" hidden="1" customWidth="1"/>
    <col min="14" max="14" width="2.75" style="115" customWidth="1"/>
    <col min="15" max="15" width="22.625" style="15" customWidth="1"/>
    <col min="16" max="16" width="10.25" style="15" customWidth="1"/>
    <col min="17" max="17" width="23.5" style="15" hidden="1" customWidth="1"/>
    <col min="18" max="32" width="2.25" style="1" hidden="1" customWidth="1"/>
    <col min="33" max="33" width="3.875" style="1" hidden="1" customWidth="1"/>
    <col min="34" max="34" width="2.25" style="1" customWidth="1"/>
    <col min="35" max="35" width="3.25" style="26" customWidth="1"/>
    <col min="36" max="36" width="3.25" style="11" customWidth="1"/>
    <col min="37" max="37" width="3.5" customWidth="1"/>
  </cols>
  <sheetData>
    <row r="1" spans="1:37" ht="33" customHeight="1">
      <c r="F1" s="267" t="s">
        <v>229</v>
      </c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37" ht="47.25" customHeight="1">
      <c r="F2" s="58"/>
      <c r="G2" s="55"/>
      <c r="H2" s="55"/>
      <c r="I2" s="56"/>
      <c r="J2" s="225"/>
      <c r="K2" s="56"/>
      <c r="L2" s="56"/>
      <c r="M2" s="56"/>
      <c r="N2" s="114"/>
      <c r="O2" s="56"/>
      <c r="P2" s="56"/>
      <c r="Q2" s="56"/>
      <c r="R2" s="57"/>
      <c r="S2" s="57"/>
      <c r="T2" s="57"/>
      <c r="U2" s="57"/>
    </row>
    <row r="3" spans="1:37" ht="39.75" customHeight="1">
      <c r="F3" s="60" t="s">
        <v>61</v>
      </c>
      <c r="G3" s="55"/>
      <c r="H3" s="55"/>
      <c r="I3" s="56"/>
      <c r="J3" s="225"/>
      <c r="K3" s="56"/>
      <c r="L3" s="56"/>
      <c r="M3" s="56"/>
      <c r="N3" s="114"/>
      <c r="O3" s="56"/>
      <c r="P3" s="56"/>
      <c r="Q3" s="56"/>
      <c r="R3" s="57"/>
      <c r="S3" s="57"/>
      <c r="T3" s="57"/>
      <c r="U3" s="57"/>
    </row>
    <row r="4" spans="1:37" ht="38.25" customHeight="1">
      <c r="F4" s="59" t="s">
        <v>228</v>
      </c>
      <c r="G4" s="55"/>
      <c r="H4" s="55"/>
      <c r="I4" s="56"/>
      <c r="J4" s="225"/>
      <c r="K4" s="56"/>
      <c r="L4" s="56"/>
      <c r="M4" s="56"/>
      <c r="N4" s="114"/>
      <c r="O4" s="56"/>
      <c r="P4" s="56"/>
      <c r="Q4" s="56"/>
      <c r="R4" s="57"/>
      <c r="S4" s="57"/>
      <c r="T4" s="57"/>
      <c r="U4" s="57"/>
    </row>
    <row r="6" spans="1:37" s="2" customFormat="1" ht="12.75" customHeight="1" thickBot="1">
      <c r="A6" s="36"/>
      <c r="B6" s="272" t="s">
        <v>216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8"/>
      <c r="AI6" s="24"/>
      <c r="AJ6" s="45"/>
    </row>
    <row r="7" spans="1:37" s="7" customFormat="1" ht="12.75" customHeight="1" thickBot="1">
      <c r="A7" s="109"/>
      <c r="B7" s="269" t="s">
        <v>230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1"/>
      <c r="R7" s="276" t="s">
        <v>23</v>
      </c>
      <c r="S7" s="277"/>
      <c r="T7" s="277"/>
      <c r="U7" s="277"/>
      <c r="V7" s="278"/>
      <c r="W7" s="276" t="s">
        <v>24</v>
      </c>
      <c r="X7" s="277"/>
      <c r="Y7" s="277"/>
      <c r="Z7" s="277"/>
      <c r="AA7" s="278"/>
      <c r="AB7" s="276" t="s">
        <v>25</v>
      </c>
      <c r="AC7" s="277"/>
      <c r="AD7" s="277"/>
      <c r="AE7" s="277"/>
      <c r="AF7" s="278"/>
      <c r="AG7" s="274" t="s">
        <v>8</v>
      </c>
      <c r="AI7" s="25"/>
      <c r="AJ7" s="46"/>
    </row>
    <row r="8" spans="1:37" s="3" customFormat="1" ht="39.75" customHeight="1" thickBot="1">
      <c r="A8" s="28"/>
      <c r="B8" s="16" t="s">
        <v>236</v>
      </c>
      <c r="C8" s="85" t="s">
        <v>181</v>
      </c>
      <c r="D8" s="17" t="s">
        <v>0</v>
      </c>
      <c r="E8" s="17" t="s">
        <v>182</v>
      </c>
      <c r="F8" s="17" t="s">
        <v>183</v>
      </c>
      <c r="G8" s="21" t="s">
        <v>76</v>
      </c>
      <c r="H8" s="18" t="s">
        <v>184</v>
      </c>
      <c r="I8" s="111" t="s">
        <v>231</v>
      </c>
      <c r="J8" s="226" t="s">
        <v>183</v>
      </c>
      <c r="K8" s="111" t="s">
        <v>232</v>
      </c>
      <c r="L8" s="112" t="s">
        <v>233</v>
      </c>
      <c r="M8" s="112" t="s">
        <v>234</v>
      </c>
      <c r="N8" s="260" t="s">
        <v>235</v>
      </c>
      <c r="O8" s="18" t="s">
        <v>1</v>
      </c>
      <c r="P8" s="19" t="s">
        <v>2</v>
      </c>
      <c r="Q8" s="42" t="s">
        <v>91</v>
      </c>
      <c r="R8" s="12" t="s">
        <v>3</v>
      </c>
      <c r="S8" s="13" t="s">
        <v>4</v>
      </c>
      <c r="T8" s="13" t="s">
        <v>5</v>
      </c>
      <c r="U8" s="13" t="s">
        <v>6</v>
      </c>
      <c r="V8" s="14" t="s">
        <v>7</v>
      </c>
      <c r="W8" s="12" t="s">
        <v>3</v>
      </c>
      <c r="X8" s="13" t="s">
        <v>4</v>
      </c>
      <c r="Y8" s="13" t="s">
        <v>5</v>
      </c>
      <c r="Z8" s="13" t="s">
        <v>6</v>
      </c>
      <c r="AA8" s="14" t="s">
        <v>7</v>
      </c>
      <c r="AB8" s="12" t="s">
        <v>3</v>
      </c>
      <c r="AC8" s="13" t="s">
        <v>4</v>
      </c>
      <c r="AD8" s="13" t="s">
        <v>5</v>
      </c>
      <c r="AE8" s="13" t="s">
        <v>6</v>
      </c>
      <c r="AF8" s="14" t="s">
        <v>7</v>
      </c>
      <c r="AG8" s="275"/>
      <c r="AH8" s="1"/>
      <c r="AI8" s="5">
        <f>SUM(AI10:AI76)</f>
        <v>45</v>
      </c>
      <c r="AJ8" s="11">
        <f>SUM(AJ10:AJ76)</f>
        <v>45</v>
      </c>
      <c r="AK8" s="11">
        <f>SUM(AK9:AK76)</f>
        <v>45</v>
      </c>
    </row>
    <row r="9" spans="1:37" s="23" customFormat="1" ht="15.75" customHeight="1" thickBot="1">
      <c r="A9" s="28" t="s">
        <v>26</v>
      </c>
      <c r="B9" s="176" t="s">
        <v>78</v>
      </c>
      <c r="D9" s="177"/>
      <c r="E9" s="177"/>
      <c r="F9" s="178"/>
      <c r="G9" s="255"/>
      <c r="H9" s="177"/>
      <c r="I9" s="179"/>
      <c r="J9" s="227"/>
      <c r="K9" s="246"/>
      <c r="L9" s="179"/>
      <c r="M9" s="179"/>
      <c r="N9" s="180"/>
      <c r="O9" s="219"/>
      <c r="P9" s="177"/>
      <c r="Q9" s="86"/>
      <c r="R9" s="279"/>
      <c r="S9" s="280"/>
      <c r="T9" s="280"/>
      <c r="U9" s="280"/>
      <c r="V9" s="281"/>
      <c r="W9" s="279"/>
      <c r="X9" s="280"/>
      <c r="Y9" s="280"/>
      <c r="Z9" s="280"/>
      <c r="AA9" s="281"/>
      <c r="AB9" s="279"/>
      <c r="AC9" s="280"/>
      <c r="AD9" s="280"/>
      <c r="AE9" s="280"/>
      <c r="AF9" s="281"/>
      <c r="AG9" s="87"/>
      <c r="AH9" s="22"/>
      <c r="AI9" s="27"/>
      <c r="AJ9" s="11"/>
      <c r="AK9" s="23">
        <f>SUM(AJ10:AJ12)</f>
        <v>3</v>
      </c>
    </row>
    <row r="10" spans="1:37" s="22" customFormat="1" ht="27.75" customHeight="1">
      <c r="A10" s="6" t="s">
        <v>27</v>
      </c>
      <c r="B10" s="135">
        <f>COUNTA(F$9:F10)</f>
        <v>1</v>
      </c>
      <c r="C10" s="136">
        <f>IF(O10=O9," ",COUNT(AI$10:AI10))</f>
        <v>1</v>
      </c>
      <c r="D10" s="137" t="s">
        <v>47</v>
      </c>
      <c r="E10" s="137" t="s">
        <v>171</v>
      </c>
      <c r="F10" s="182" t="s">
        <v>104</v>
      </c>
      <c r="G10" s="174">
        <v>13</v>
      </c>
      <c r="H10" s="137" t="s">
        <v>78</v>
      </c>
      <c r="I10" s="175" t="s">
        <v>237</v>
      </c>
      <c r="J10" s="228" t="s">
        <v>238</v>
      </c>
      <c r="K10" s="139">
        <v>43484</v>
      </c>
      <c r="L10" s="183" t="s">
        <v>239</v>
      </c>
      <c r="M10" s="183" t="s">
        <v>240</v>
      </c>
      <c r="N10" s="173">
        <v>1</v>
      </c>
      <c r="O10" s="175" t="s">
        <v>105</v>
      </c>
      <c r="P10" s="141" t="s">
        <v>102</v>
      </c>
      <c r="Q10" s="133" t="s">
        <v>103</v>
      </c>
      <c r="R10" s="207"/>
      <c r="S10" s="208"/>
      <c r="T10" s="208"/>
      <c r="U10" s="209"/>
      <c r="V10" s="210"/>
      <c r="W10" s="207"/>
      <c r="X10" s="208"/>
      <c r="Y10" s="208"/>
      <c r="Z10" s="209"/>
      <c r="AA10" s="210"/>
      <c r="AB10" s="207"/>
      <c r="AC10" s="208"/>
      <c r="AD10" s="208"/>
      <c r="AE10" s="209"/>
      <c r="AF10" s="210"/>
      <c r="AG10" s="103">
        <f>SUM(R10:AF10)</f>
        <v>0</v>
      </c>
      <c r="AI10" s="27">
        <f>IF(O10=O9," ",1)</f>
        <v>1</v>
      </c>
      <c r="AJ10" s="11">
        <v>1</v>
      </c>
    </row>
    <row r="11" spans="1:37" s="22" customFormat="1" ht="27.75" customHeight="1">
      <c r="A11" s="6" t="s">
        <v>67</v>
      </c>
      <c r="B11" s="66">
        <f>COUNTA(F$9:F11)</f>
        <v>2</v>
      </c>
      <c r="C11" s="34">
        <f>IF(O11=O10," ",COUNT(AI$10:AI11))</f>
        <v>2</v>
      </c>
      <c r="D11" s="67" t="s">
        <v>47</v>
      </c>
      <c r="E11" s="67" t="s">
        <v>171</v>
      </c>
      <c r="F11" s="68" t="s">
        <v>178</v>
      </c>
      <c r="G11" s="256">
        <v>13</v>
      </c>
      <c r="H11" s="35" t="s">
        <v>78</v>
      </c>
      <c r="I11" s="79" t="s">
        <v>237</v>
      </c>
      <c r="J11" s="229" t="s">
        <v>297</v>
      </c>
      <c r="K11" s="132">
        <v>39804</v>
      </c>
      <c r="L11" s="165" t="s">
        <v>298</v>
      </c>
      <c r="M11" s="165" t="s">
        <v>299</v>
      </c>
      <c r="N11" s="117">
        <v>2</v>
      </c>
      <c r="O11" s="215" t="s">
        <v>59</v>
      </c>
      <c r="P11" s="184" t="s">
        <v>55</v>
      </c>
      <c r="Q11" s="181" t="s">
        <v>176</v>
      </c>
      <c r="R11" s="211"/>
      <c r="S11" s="212"/>
      <c r="T11" s="212"/>
      <c r="U11" s="213"/>
      <c r="V11" s="214"/>
      <c r="W11" s="211"/>
      <c r="X11" s="212"/>
      <c r="Y11" s="212"/>
      <c r="Z11" s="213"/>
      <c r="AA11" s="214"/>
      <c r="AB11" s="211"/>
      <c r="AC11" s="212"/>
      <c r="AD11" s="212"/>
      <c r="AE11" s="213"/>
      <c r="AF11" s="214"/>
      <c r="AG11" s="104">
        <f>SUM(R11:AF11)</f>
        <v>0</v>
      </c>
      <c r="AI11" s="27">
        <f>IF(O11=O10," ",1)</f>
        <v>1</v>
      </c>
      <c r="AJ11" s="11">
        <v>1</v>
      </c>
    </row>
    <row r="12" spans="1:37" s="22" customFormat="1" ht="27.75" customHeight="1" thickBot="1">
      <c r="A12" s="6" t="s">
        <v>27</v>
      </c>
      <c r="B12" s="185">
        <f>COUNTA(F$9:F12)</f>
        <v>3</v>
      </c>
      <c r="C12" s="110">
        <f>IF(O12=O11," ",COUNT(AI$10:AI12))</f>
        <v>3</v>
      </c>
      <c r="D12" s="186" t="s">
        <v>47</v>
      </c>
      <c r="E12" s="186" t="s">
        <v>171</v>
      </c>
      <c r="F12" s="187" t="s">
        <v>56</v>
      </c>
      <c r="G12" s="257">
        <v>13</v>
      </c>
      <c r="H12" s="38" t="s">
        <v>78</v>
      </c>
      <c r="I12" s="127" t="s">
        <v>237</v>
      </c>
      <c r="J12" s="230" t="s">
        <v>247</v>
      </c>
      <c r="K12" s="247">
        <v>39890</v>
      </c>
      <c r="L12" s="127" t="s">
        <v>248</v>
      </c>
      <c r="M12" s="127" t="s">
        <v>249</v>
      </c>
      <c r="N12" s="120">
        <v>3</v>
      </c>
      <c r="O12" s="216" t="s">
        <v>180</v>
      </c>
      <c r="P12" s="188" t="s">
        <v>57</v>
      </c>
      <c r="Q12" s="181" t="s">
        <v>176</v>
      </c>
      <c r="R12" s="211"/>
      <c r="S12" s="212"/>
      <c r="T12" s="212"/>
      <c r="U12" s="213"/>
      <c r="V12" s="214"/>
      <c r="W12" s="211"/>
      <c r="X12" s="212"/>
      <c r="Y12" s="212"/>
      <c r="Z12" s="213"/>
      <c r="AA12" s="214"/>
      <c r="AB12" s="211"/>
      <c r="AC12" s="212"/>
      <c r="AD12" s="212"/>
      <c r="AE12" s="213"/>
      <c r="AF12" s="214"/>
      <c r="AG12" s="104">
        <f>SUM(R12:AF12)</f>
        <v>0</v>
      </c>
      <c r="AI12" s="27">
        <f>IF(O12=O11," ",1)</f>
        <v>1</v>
      </c>
      <c r="AJ12" s="11">
        <v>1</v>
      </c>
    </row>
    <row r="13" spans="1:37" s="23" customFormat="1" ht="15.75" customHeight="1" thickBot="1">
      <c r="A13" s="28" t="s">
        <v>67</v>
      </c>
      <c r="B13" s="189" t="s">
        <v>16</v>
      </c>
      <c r="D13" s="190"/>
      <c r="E13" s="190"/>
      <c r="F13" s="191"/>
      <c r="G13" s="192"/>
      <c r="H13" s="190"/>
      <c r="I13" s="193"/>
      <c r="J13" s="231"/>
      <c r="K13" s="248"/>
      <c r="L13" s="193"/>
      <c r="M13" s="193"/>
      <c r="N13" s="194"/>
      <c r="O13" s="220"/>
      <c r="P13" s="195"/>
      <c r="Q13" s="88"/>
      <c r="R13" s="279"/>
      <c r="S13" s="280"/>
      <c r="T13" s="280"/>
      <c r="U13" s="280"/>
      <c r="V13" s="281"/>
      <c r="W13" s="279"/>
      <c r="X13" s="280"/>
      <c r="Y13" s="280"/>
      <c r="Z13" s="280"/>
      <c r="AA13" s="281"/>
      <c r="AB13" s="279"/>
      <c r="AC13" s="280"/>
      <c r="AD13" s="280"/>
      <c r="AE13" s="280"/>
      <c r="AF13" s="281"/>
      <c r="AG13" s="105"/>
      <c r="AH13" s="22"/>
      <c r="AI13" s="27"/>
      <c r="AJ13" s="11"/>
      <c r="AK13" s="23">
        <f>SUM(AJ14:AJ16)</f>
        <v>3</v>
      </c>
    </row>
    <row r="14" spans="1:37" s="23" customFormat="1" ht="27.75" customHeight="1">
      <c r="A14" s="28" t="s">
        <v>67</v>
      </c>
      <c r="B14" s="199">
        <f>COUNTA(F$9:F14)</f>
        <v>4</v>
      </c>
      <c r="C14" s="200">
        <f>IF(O14=O13," ",COUNT(AI$14:AI14))</f>
        <v>1</v>
      </c>
      <c r="D14" s="201" t="s">
        <v>47</v>
      </c>
      <c r="E14" s="201" t="s">
        <v>171</v>
      </c>
      <c r="F14" s="202" t="s">
        <v>58</v>
      </c>
      <c r="G14" s="258">
        <v>14</v>
      </c>
      <c r="H14" s="137" t="s">
        <v>16</v>
      </c>
      <c r="I14" s="169" t="s">
        <v>237</v>
      </c>
      <c r="J14" s="228" t="s">
        <v>300</v>
      </c>
      <c r="K14" s="139">
        <v>39675</v>
      </c>
      <c r="L14" s="203" t="s">
        <v>301</v>
      </c>
      <c r="M14" s="203" t="s">
        <v>302</v>
      </c>
      <c r="N14" s="168">
        <v>1</v>
      </c>
      <c r="O14" s="217" t="s">
        <v>177</v>
      </c>
      <c r="P14" s="204" t="s">
        <v>55</v>
      </c>
      <c r="Q14" s="198" t="s">
        <v>176</v>
      </c>
      <c r="R14" s="64"/>
      <c r="S14" s="61"/>
      <c r="T14" s="61"/>
      <c r="U14" s="62"/>
      <c r="V14" s="63"/>
      <c r="W14" s="64"/>
      <c r="X14" s="61"/>
      <c r="Y14" s="61"/>
      <c r="Z14" s="62"/>
      <c r="AA14" s="63"/>
      <c r="AB14" s="64"/>
      <c r="AC14" s="61"/>
      <c r="AD14" s="61"/>
      <c r="AE14" s="62"/>
      <c r="AF14" s="63"/>
      <c r="AG14" s="103">
        <f>SUM(R14:AF14)</f>
        <v>0</v>
      </c>
      <c r="AH14" s="22"/>
      <c r="AI14" s="27">
        <f>IF(O14=O13," ",1)</f>
        <v>1</v>
      </c>
      <c r="AJ14" s="11">
        <v>1</v>
      </c>
    </row>
    <row r="15" spans="1:37" s="23" customFormat="1" ht="27.75" customHeight="1">
      <c r="A15" s="28" t="s">
        <v>46</v>
      </c>
      <c r="B15" s="66">
        <f>COUNTA(F$9:F15)</f>
        <v>5</v>
      </c>
      <c r="C15" s="69">
        <f>IF(O15=O14," ",COUNT(AI$14:AI15))</f>
        <v>2</v>
      </c>
      <c r="D15" s="67" t="s">
        <v>47</v>
      </c>
      <c r="E15" s="67" t="s">
        <v>171</v>
      </c>
      <c r="F15" s="70" t="s">
        <v>60</v>
      </c>
      <c r="G15" s="256">
        <v>17</v>
      </c>
      <c r="H15" s="35" t="s">
        <v>16</v>
      </c>
      <c r="I15" s="79" t="s">
        <v>237</v>
      </c>
      <c r="J15" s="76" t="s">
        <v>244</v>
      </c>
      <c r="K15" s="157">
        <v>38443</v>
      </c>
      <c r="L15" s="196" t="s">
        <v>245</v>
      </c>
      <c r="M15" s="197" t="s">
        <v>246</v>
      </c>
      <c r="N15" s="117">
        <v>2</v>
      </c>
      <c r="O15" s="215" t="s">
        <v>179</v>
      </c>
      <c r="P15" s="184" t="s">
        <v>57</v>
      </c>
      <c r="Q15" s="181" t="s">
        <v>176</v>
      </c>
      <c r="R15" s="29"/>
      <c r="S15" s="30"/>
      <c r="T15" s="30"/>
      <c r="U15" s="31"/>
      <c r="V15" s="32"/>
      <c r="W15" s="29"/>
      <c r="X15" s="30"/>
      <c r="Y15" s="30"/>
      <c r="Z15" s="31"/>
      <c r="AA15" s="32"/>
      <c r="AB15" s="29"/>
      <c r="AC15" s="30"/>
      <c r="AD15" s="30"/>
      <c r="AE15" s="31"/>
      <c r="AF15" s="32"/>
      <c r="AG15" s="104">
        <f>SUM(R15:AF15)</f>
        <v>0</v>
      </c>
      <c r="AH15" s="22"/>
      <c r="AI15" s="27">
        <f>IF(O15=O14," ",1)</f>
        <v>1</v>
      </c>
      <c r="AJ15" s="11">
        <v>1</v>
      </c>
    </row>
    <row r="16" spans="1:37" s="23" customFormat="1" ht="27.75" customHeight="1" thickBot="1">
      <c r="A16" s="28" t="s">
        <v>74</v>
      </c>
      <c r="B16" s="82">
        <f>COUNTA(F$9:F16)</f>
        <v>6</v>
      </c>
      <c r="C16" s="205">
        <f>IF(O16=O15," ",COUNT(AI$14:AI16))</f>
        <v>3</v>
      </c>
      <c r="D16" s="38" t="s">
        <v>47</v>
      </c>
      <c r="E16" s="38" t="s">
        <v>171</v>
      </c>
      <c r="F16" s="38" t="s">
        <v>65</v>
      </c>
      <c r="G16" s="83">
        <v>17</v>
      </c>
      <c r="H16" s="38" t="s">
        <v>16</v>
      </c>
      <c r="I16" s="127" t="s">
        <v>237</v>
      </c>
      <c r="J16" s="232" t="s">
        <v>241</v>
      </c>
      <c r="K16" s="144">
        <v>38470</v>
      </c>
      <c r="L16" s="206" t="s">
        <v>242</v>
      </c>
      <c r="M16" s="206" t="s">
        <v>243</v>
      </c>
      <c r="N16" s="120">
        <v>3</v>
      </c>
      <c r="O16" s="127" t="s">
        <v>66</v>
      </c>
      <c r="P16" s="145" t="s">
        <v>102</v>
      </c>
      <c r="Q16" s="134" t="s">
        <v>103</v>
      </c>
      <c r="R16" s="29"/>
      <c r="S16" s="30"/>
      <c r="T16" s="30"/>
      <c r="U16" s="31"/>
      <c r="V16" s="32"/>
      <c r="W16" s="29"/>
      <c r="X16" s="30"/>
      <c r="Y16" s="30"/>
      <c r="Z16" s="31"/>
      <c r="AA16" s="32"/>
      <c r="AB16" s="29"/>
      <c r="AC16" s="30"/>
      <c r="AD16" s="30"/>
      <c r="AE16" s="31"/>
      <c r="AF16" s="32"/>
      <c r="AG16" s="104">
        <f>SUM(R16:AF16)</f>
        <v>0</v>
      </c>
      <c r="AH16" s="22"/>
      <c r="AI16" s="27">
        <f>IF(O16=O15," ",1)</f>
        <v>1</v>
      </c>
      <c r="AJ16" s="11">
        <v>1</v>
      </c>
    </row>
    <row r="17" spans="1:37" s="23" customFormat="1" ht="15.75" customHeight="1" thickBot="1">
      <c r="A17" s="28" t="s">
        <v>46</v>
      </c>
      <c r="B17" s="159" t="s">
        <v>13</v>
      </c>
      <c r="D17" s="160"/>
      <c r="E17" s="160"/>
      <c r="F17" s="160"/>
      <c r="G17" s="161"/>
      <c r="H17" s="160"/>
      <c r="I17" s="162"/>
      <c r="J17" s="233"/>
      <c r="K17" s="249"/>
      <c r="L17" s="162"/>
      <c r="M17" s="162"/>
      <c r="N17" s="163"/>
      <c r="O17" s="221"/>
      <c r="P17" s="160"/>
      <c r="Q17" s="95"/>
      <c r="R17" s="279"/>
      <c r="S17" s="280"/>
      <c r="T17" s="280"/>
      <c r="U17" s="280"/>
      <c r="V17" s="281"/>
      <c r="W17" s="279"/>
      <c r="X17" s="280"/>
      <c r="Y17" s="280"/>
      <c r="Z17" s="280"/>
      <c r="AA17" s="281"/>
      <c r="AB17" s="279"/>
      <c r="AC17" s="280"/>
      <c r="AD17" s="280"/>
      <c r="AE17" s="280"/>
      <c r="AF17" s="281"/>
      <c r="AG17" s="105"/>
      <c r="AH17" s="22"/>
      <c r="AI17" s="27"/>
      <c r="AJ17" s="11"/>
      <c r="AK17" s="23">
        <f>SUM(AJ18:AJ20)</f>
        <v>3</v>
      </c>
    </row>
    <row r="18" spans="1:37" s="23" customFormat="1" ht="27.75" customHeight="1">
      <c r="A18" s="28" t="s">
        <v>46</v>
      </c>
      <c r="B18" s="73">
        <f>COUNTA(F$9:F18)</f>
        <v>7</v>
      </c>
      <c r="C18" s="74">
        <f>IF(O18=O17," ",COUNT(AI$18:AI18))</f>
        <v>1</v>
      </c>
      <c r="D18" s="40" t="s">
        <v>47</v>
      </c>
      <c r="E18" s="40" t="s">
        <v>171</v>
      </c>
      <c r="F18" s="89" t="s">
        <v>209</v>
      </c>
      <c r="G18" s="100">
        <v>13</v>
      </c>
      <c r="H18" s="40" t="s">
        <v>213</v>
      </c>
      <c r="I18" s="79" t="s">
        <v>237</v>
      </c>
      <c r="J18" s="99"/>
      <c r="K18" s="100"/>
      <c r="L18" s="101"/>
      <c r="M18" s="101"/>
      <c r="N18" s="116">
        <v>1</v>
      </c>
      <c r="O18" s="101" t="s">
        <v>210</v>
      </c>
      <c r="P18" s="40" t="s">
        <v>144</v>
      </c>
      <c r="Q18" s="51" t="s">
        <v>207</v>
      </c>
      <c r="R18" s="64"/>
      <c r="S18" s="61"/>
      <c r="T18" s="61"/>
      <c r="U18" s="62"/>
      <c r="V18" s="63"/>
      <c r="W18" s="64"/>
      <c r="X18" s="61"/>
      <c r="Y18" s="61"/>
      <c r="Z18" s="62"/>
      <c r="AA18" s="63"/>
      <c r="AB18" s="64"/>
      <c r="AC18" s="61"/>
      <c r="AD18" s="61"/>
      <c r="AE18" s="62"/>
      <c r="AF18" s="63"/>
      <c r="AG18" s="103">
        <f>SUM(R18:AF18)</f>
        <v>0</v>
      </c>
      <c r="AH18" s="22"/>
      <c r="AI18" s="27">
        <f>IF(O18=O17," ",1)</f>
        <v>1</v>
      </c>
      <c r="AJ18" s="11">
        <v>1</v>
      </c>
    </row>
    <row r="19" spans="1:37" s="23" customFormat="1" ht="27.75" customHeight="1">
      <c r="A19" s="28" t="s">
        <v>49</v>
      </c>
      <c r="B19" s="33">
        <f>COUNTA(F$9:F19)</f>
        <v>8</v>
      </c>
      <c r="C19" s="34">
        <f>IF(O19=O18," ",COUNT(AI$18:AI19))</f>
        <v>2</v>
      </c>
      <c r="D19" s="35" t="s">
        <v>18</v>
      </c>
      <c r="E19" s="35" t="s">
        <v>173</v>
      </c>
      <c r="F19" s="35" t="s">
        <v>128</v>
      </c>
      <c r="G19" s="47">
        <v>13</v>
      </c>
      <c r="H19" s="35" t="s">
        <v>213</v>
      </c>
      <c r="I19" s="79" t="s">
        <v>303</v>
      </c>
      <c r="J19" s="76"/>
      <c r="K19" s="78"/>
      <c r="L19" s="79"/>
      <c r="M19" s="79"/>
      <c r="N19" s="117">
        <v>2</v>
      </c>
      <c r="O19" s="79" t="s">
        <v>129</v>
      </c>
      <c r="P19" s="35" t="s">
        <v>43</v>
      </c>
      <c r="Q19" s="43" t="s">
        <v>120</v>
      </c>
      <c r="R19" s="29"/>
      <c r="S19" s="30"/>
      <c r="T19" s="30"/>
      <c r="U19" s="31"/>
      <c r="V19" s="32"/>
      <c r="W19" s="29"/>
      <c r="X19" s="30"/>
      <c r="Y19" s="30"/>
      <c r="Z19" s="31"/>
      <c r="AA19" s="32"/>
      <c r="AB19" s="29"/>
      <c r="AC19" s="30"/>
      <c r="AD19" s="30"/>
      <c r="AE19" s="31"/>
      <c r="AF19" s="32"/>
      <c r="AG19" s="104">
        <f>SUM(R19:AF19)</f>
        <v>0</v>
      </c>
      <c r="AH19" s="22"/>
      <c r="AI19" s="27">
        <f>IF(O19=O18," ",1)</f>
        <v>1</v>
      </c>
      <c r="AJ19" s="11">
        <v>1</v>
      </c>
    </row>
    <row r="20" spans="1:37" s="23" customFormat="1" ht="27.75" customHeight="1" thickBot="1">
      <c r="A20" s="28" t="s">
        <v>46</v>
      </c>
      <c r="B20" s="33">
        <f>COUNTA(F$9:F20)</f>
        <v>9</v>
      </c>
      <c r="C20" s="34">
        <f>IF(O20=O19," ",COUNT(AI$18:AI20))</f>
        <v>3</v>
      </c>
      <c r="D20" s="35" t="s">
        <v>47</v>
      </c>
      <c r="E20" s="35" t="s">
        <v>171</v>
      </c>
      <c r="F20" s="72" t="s">
        <v>211</v>
      </c>
      <c r="G20" s="250">
        <v>13</v>
      </c>
      <c r="H20" s="35" t="s">
        <v>213</v>
      </c>
      <c r="I20" s="79" t="s">
        <v>237</v>
      </c>
      <c r="J20" s="234"/>
      <c r="K20" s="250"/>
      <c r="L20" s="124"/>
      <c r="M20" s="124"/>
      <c r="N20" s="118">
        <v>3</v>
      </c>
      <c r="O20" s="124" t="s">
        <v>212</v>
      </c>
      <c r="P20" s="35" t="s">
        <v>144</v>
      </c>
      <c r="Q20" s="43" t="s">
        <v>207</v>
      </c>
      <c r="R20" s="29"/>
      <c r="S20" s="30"/>
      <c r="T20" s="30"/>
      <c r="U20" s="31"/>
      <c r="V20" s="32"/>
      <c r="W20" s="29"/>
      <c r="X20" s="30"/>
      <c r="Y20" s="30"/>
      <c r="Z20" s="31"/>
      <c r="AA20" s="32"/>
      <c r="AB20" s="29"/>
      <c r="AC20" s="30"/>
      <c r="AD20" s="30"/>
      <c r="AE20" s="31"/>
      <c r="AF20" s="32"/>
      <c r="AG20" s="104">
        <f>SUM(R20:AF20)</f>
        <v>0</v>
      </c>
      <c r="AH20" s="22"/>
      <c r="AI20" s="27">
        <f>IF(O20=O19," ",1)</f>
        <v>1</v>
      </c>
      <c r="AJ20" s="11">
        <v>1</v>
      </c>
    </row>
    <row r="21" spans="1:37" s="23" customFormat="1" ht="15.75" customHeight="1" thickBot="1">
      <c r="A21" s="28" t="s">
        <v>48</v>
      </c>
      <c r="B21" s="92" t="s">
        <v>19</v>
      </c>
      <c r="D21" s="97"/>
      <c r="E21" s="97"/>
      <c r="F21" s="97"/>
      <c r="G21" s="94"/>
      <c r="H21" s="97"/>
      <c r="I21" s="126"/>
      <c r="J21" s="126"/>
      <c r="K21" s="251"/>
      <c r="L21" s="126"/>
      <c r="M21" s="126"/>
      <c r="N21" s="113"/>
      <c r="O21" s="222"/>
      <c r="P21" s="97"/>
      <c r="Q21" s="98"/>
      <c r="R21" s="279"/>
      <c r="S21" s="280"/>
      <c r="T21" s="280"/>
      <c r="U21" s="280"/>
      <c r="V21" s="281"/>
      <c r="W21" s="279"/>
      <c r="X21" s="280"/>
      <c r="Y21" s="280"/>
      <c r="Z21" s="280"/>
      <c r="AA21" s="281"/>
      <c r="AB21" s="279"/>
      <c r="AC21" s="280"/>
      <c r="AD21" s="280"/>
      <c r="AE21" s="280"/>
      <c r="AF21" s="281"/>
      <c r="AG21" s="105"/>
      <c r="AH21" s="22"/>
      <c r="AI21" s="27"/>
      <c r="AJ21" s="11"/>
      <c r="AK21" s="23">
        <f>SUM(AJ22:AJ24)</f>
        <v>3</v>
      </c>
    </row>
    <row r="22" spans="1:37" s="23" customFormat="1" ht="27.75" customHeight="1">
      <c r="A22" s="28" t="s">
        <v>64</v>
      </c>
      <c r="B22" s="73">
        <f>COUNTA(F$9:F22)</f>
        <v>10</v>
      </c>
      <c r="C22" s="74">
        <f>IF(O22=O21," ",COUNT(AI$22:AI22))</f>
        <v>1</v>
      </c>
      <c r="D22" s="40" t="s">
        <v>47</v>
      </c>
      <c r="E22" s="40" t="s">
        <v>171</v>
      </c>
      <c r="F22" s="40" t="s">
        <v>111</v>
      </c>
      <c r="G22" s="49">
        <v>16</v>
      </c>
      <c r="H22" s="96" t="s">
        <v>200</v>
      </c>
      <c r="I22" s="79" t="s">
        <v>237</v>
      </c>
      <c r="J22" s="90"/>
      <c r="K22" s="100"/>
      <c r="L22" s="90"/>
      <c r="M22" s="90"/>
      <c r="N22" s="116">
        <v>1</v>
      </c>
      <c r="O22" s="99" t="s">
        <v>112</v>
      </c>
      <c r="P22" s="96" t="s">
        <v>53</v>
      </c>
      <c r="Q22" s="91" t="s">
        <v>110</v>
      </c>
      <c r="R22" s="64"/>
      <c r="S22" s="61"/>
      <c r="T22" s="61"/>
      <c r="U22" s="62"/>
      <c r="V22" s="63"/>
      <c r="W22" s="64"/>
      <c r="X22" s="61"/>
      <c r="Y22" s="61"/>
      <c r="Z22" s="62"/>
      <c r="AA22" s="63"/>
      <c r="AB22" s="64"/>
      <c r="AC22" s="61"/>
      <c r="AD22" s="61"/>
      <c r="AE22" s="62"/>
      <c r="AF22" s="63"/>
      <c r="AG22" s="103">
        <f>SUM(R22:AF22)</f>
        <v>0</v>
      </c>
      <c r="AH22" s="22"/>
      <c r="AI22" s="27">
        <f>IF(O22=O21," ",1)</f>
        <v>1</v>
      </c>
      <c r="AJ22" s="11">
        <v>1</v>
      </c>
    </row>
    <row r="23" spans="1:37" s="23" customFormat="1" ht="27.75" customHeight="1">
      <c r="A23" s="28" t="s">
        <v>48</v>
      </c>
      <c r="B23" s="33">
        <f>COUNTA(F$9:F23)</f>
        <v>11</v>
      </c>
      <c r="C23" s="34">
        <f>IF(O23=O22," ",COUNT(AI$22:AI23))</f>
        <v>2</v>
      </c>
      <c r="D23" s="35" t="s">
        <v>47</v>
      </c>
      <c r="E23" s="35" t="s">
        <v>171</v>
      </c>
      <c r="F23" s="52" t="s">
        <v>52</v>
      </c>
      <c r="G23" s="259">
        <v>16</v>
      </c>
      <c r="H23" s="53" t="s">
        <v>200</v>
      </c>
      <c r="I23" s="79" t="s">
        <v>237</v>
      </c>
      <c r="J23" s="48"/>
      <c r="K23" s="78"/>
      <c r="L23" s="48"/>
      <c r="M23" s="48"/>
      <c r="N23" s="117">
        <v>2</v>
      </c>
      <c r="O23" s="76" t="s">
        <v>197</v>
      </c>
      <c r="P23" s="48" t="s">
        <v>50</v>
      </c>
      <c r="Q23" s="50" t="s">
        <v>195</v>
      </c>
      <c r="R23" s="29"/>
      <c r="S23" s="30"/>
      <c r="T23" s="30"/>
      <c r="U23" s="31"/>
      <c r="V23" s="32"/>
      <c r="W23" s="29"/>
      <c r="X23" s="30"/>
      <c r="Y23" s="30"/>
      <c r="Z23" s="31"/>
      <c r="AA23" s="32"/>
      <c r="AB23" s="29"/>
      <c r="AC23" s="30"/>
      <c r="AD23" s="30"/>
      <c r="AE23" s="31"/>
      <c r="AF23" s="32"/>
      <c r="AG23" s="104">
        <f>SUM(R23:AF23)</f>
        <v>0</v>
      </c>
      <c r="AH23" s="22"/>
      <c r="AI23" s="27">
        <f>IF(O23=O22," ",1)</f>
        <v>1</v>
      </c>
      <c r="AJ23" s="11">
        <v>1</v>
      </c>
    </row>
    <row r="24" spans="1:37" s="23" customFormat="1" ht="27.75" customHeight="1" thickBot="1">
      <c r="A24" s="28" t="s">
        <v>72</v>
      </c>
      <c r="B24" s="33">
        <f>COUNTA(F$9:F24)</f>
        <v>12</v>
      </c>
      <c r="C24" s="34">
        <f>IF(O24=O23," ",COUNT(AI$22:AI24))</f>
        <v>3</v>
      </c>
      <c r="D24" s="35" t="s">
        <v>47</v>
      </c>
      <c r="E24" s="35" t="s">
        <v>171</v>
      </c>
      <c r="F24" s="52" t="s">
        <v>51</v>
      </c>
      <c r="G24" s="259">
        <v>14</v>
      </c>
      <c r="H24" s="53" t="s">
        <v>200</v>
      </c>
      <c r="I24" s="79" t="s">
        <v>237</v>
      </c>
      <c r="J24" s="48"/>
      <c r="K24" s="78"/>
      <c r="L24" s="48"/>
      <c r="M24" s="48"/>
      <c r="N24" s="117">
        <v>3</v>
      </c>
      <c r="O24" s="76" t="s">
        <v>196</v>
      </c>
      <c r="P24" s="48" t="s">
        <v>50</v>
      </c>
      <c r="Q24" s="50" t="s">
        <v>195</v>
      </c>
      <c r="R24" s="29"/>
      <c r="S24" s="30"/>
      <c r="T24" s="30"/>
      <c r="U24" s="31"/>
      <c r="V24" s="32"/>
      <c r="W24" s="29"/>
      <c r="X24" s="30"/>
      <c r="Y24" s="30"/>
      <c r="Z24" s="31"/>
      <c r="AA24" s="32"/>
      <c r="AB24" s="29"/>
      <c r="AC24" s="30"/>
      <c r="AD24" s="30"/>
      <c r="AE24" s="31"/>
      <c r="AF24" s="32"/>
      <c r="AG24" s="104">
        <f>SUM(R24:AF24)</f>
        <v>0</v>
      </c>
      <c r="AH24" s="22"/>
      <c r="AI24" s="27">
        <f>IF(O24=O23," ",1)</f>
        <v>1</v>
      </c>
      <c r="AJ24" s="11">
        <v>1</v>
      </c>
    </row>
    <row r="25" spans="1:37" s="23" customFormat="1" ht="15" customHeight="1" thickBot="1">
      <c r="A25" s="28" t="s">
        <v>64</v>
      </c>
      <c r="B25" s="92" t="s">
        <v>17</v>
      </c>
      <c r="D25" s="97"/>
      <c r="E25" s="97"/>
      <c r="F25" s="97"/>
      <c r="G25" s="94"/>
      <c r="H25" s="97"/>
      <c r="I25" s="126"/>
      <c r="J25" s="126"/>
      <c r="K25" s="251"/>
      <c r="L25" s="126"/>
      <c r="M25" s="126"/>
      <c r="N25" s="113"/>
      <c r="O25" s="222"/>
      <c r="P25" s="97"/>
      <c r="Q25" s="98"/>
      <c r="R25" s="279"/>
      <c r="S25" s="280"/>
      <c r="T25" s="280"/>
      <c r="U25" s="280"/>
      <c r="V25" s="281"/>
      <c r="W25" s="279"/>
      <c r="X25" s="280"/>
      <c r="Y25" s="280"/>
      <c r="Z25" s="280"/>
      <c r="AA25" s="281"/>
      <c r="AB25" s="279"/>
      <c r="AC25" s="280"/>
      <c r="AD25" s="280"/>
      <c r="AE25" s="280"/>
      <c r="AF25" s="281"/>
      <c r="AG25" s="105"/>
      <c r="AH25" s="22"/>
      <c r="AI25" s="27"/>
      <c r="AJ25" s="11"/>
      <c r="AK25" s="23">
        <f>SUM(AJ26:AJ28)</f>
        <v>3</v>
      </c>
    </row>
    <row r="26" spans="1:37" s="23" customFormat="1" ht="27.75" customHeight="1" thickBot="1">
      <c r="A26" s="28" t="s">
        <v>64</v>
      </c>
      <c r="B26" s="73">
        <f>COUNTA(F$9:F26)</f>
        <v>13</v>
      </c>
      <c r="C26" s="74">
        <f>IF(O26=O25," ",COUNT(AI$26:AI26))</f>
        <v>1</v>
      </c>
      <c r="D26" s="40" t="s">
        <v>79</v>
      </c>
      <c r="E26" s="40" t="s">
        <v>171</v>
      </c>
      <c r="F26" s="40" t="s">
        <v>162</v>
      </c>
      <c r="G26" s="49">
        <v>13</v>
      </c>
      <c r="H26" s="40" t="s">
        <v>63</v>
      </c>
      <c r="I26" s="101" t="s">
        <v>304</v>
      </c>
      <c r="J26" s="99"/>
      <c r="K26" s="100"/>
      <c r="L26" s="101"/>
      <c r="M26" s="101"/>
      <c r="N26" s="116">
        <v>1</v>
      </c>
      <c r="O26" s="101" t="s">
        <v>163</v>
      </c>
      <c r="P26" s="40" t="s">
        <v>80</v>
      </c>
      <c r="Q26" s="51" t="s">
        <v>161</v>
      </c>
      <c r="R26" s="64"/>
      <c r="S26" s="61"/>
      <c r="T26" s="61"/>
      <c r="U26" s="62"/>
      <c r="V26" s="63"/>
      <c r="W26" s="64"/>
      <c r="X26" s="61"/>
      <c r="Y26" s="61"/>
      <c r="Z26" s="62"/>
      <c r="AA26" s="63"/>
      <c r="AB26" s="64"/>
      <c r="AC26" s="61"/>
      <c r="AD26" s="61"/>
      <c r="AE26" s="62"/>
      <c r="AF26" s="63"/>
      <c r="AG26" s="103">
        <f>SUM(R26:AF26)</f>
        <v>0</v>
      </c>
      <c r="AH26" s="22"/>
      <c r="AI26" s="27">
        <f>IF(O26=O25," ",1)</f>
        <v>1</v>
      </c>
      <c r="AJ26" s="11">
        <v>1</v>
      </c>
    </row>
    <row r="27" spans="1:37" s="23" customFormat="1" ht="27.75" customHeight="1">
      <c r="A27" s="28" t="s">
        <v>54</v>
      </c>
      <c r="B27" s="73">
        <f>COUNTA(F$9:F27)</f>
        <v>14</v>
      </c>
      <c r="C27" s="74">
        <f>IF(O27=O26," ",COUNT(AI$26:AI27))</f>
        <v>2</v>
      </c>
      <c r="D27" s="40" t="s">
        <v>47</v>
      </c>
      <c r="E27" s="40" t="s">
        <v>171</v>
      </c>
      <c r="F27" s="75" t="s">
        <v>192</v>
      </c>
      <c r="G27" s="252">
        <v>9</v>
      </c>
      <c r="H27" s="40" t="s">
        <v>63</v>
      </c>
      <c r="I27" s="169" t="s">
        <v>237</v>
      </c>
      <c r="J27" s="75"/>
      <c r="K27" s="252"/>
      <c r="L27" s="125"/>
      <c r="M27" s="125"/>
      <c r="N27" s="119">
        <v>2</v>
      </c>
      <c r="O27" s="75" t="s">
        <v>194</v>
      </c>
      <c r="P27" s="75" t="s">
        <v>81</v>
      </c>
      <c r="Q27" s="54" t="s">
        <v>185</v>
      </c>
      <c r="R27" s="29"/>
      <c r="S27" s="30"/>
      <c r="T27" s="30"/>
      <c r="U27" s="31"/>
      <c r="V27" s="32"/>
      <c r="W27" s="29"/>
      <c r="X27" s="30"/>
      <c r="Y27" s="30"/>
      <c r="Z27" s="31"/>
      <c r="AA27" s="32"/>
      <c r="AB27" s="29"/>
      <c r="AC27" s="30"/>
      <c r="AD27" s="30"/>
      <c r="AE27" s="31"/>
      <c r="AF27" s="32"/>
      <c r="AG27" s="104">
        <f>SUM(R27:AF27)</f>
        <v>0</v>
      </c>
      <c r="AH27" s="22"/>
      <c r="AI27" s="27">
        <f>IF(O27=O26," ",1)</f>
        <v>1</v>
      </c>
      <c r="AJ27" s="11">
        <v>1</v>
      </c>
    </row>
    <row r="28" spans="1:37" s="23" customFormat="1" ht="27.75" customHeight="1" thickBot="1">
      <c r="A28" s="28" t="s">
        <v>64</v>
      </c>
      <c r="B28" s="33">
        <f>COUNTA(F$9:F28)</f>
        <v>15</v>
      </c>
      <c r="C28" s="34">
        <f>IF(O28=O26," ",COUNT(AI$26:AI28))</f>
        <v>3</v>
      </c>
      <c r="D28" s="35" t="s">
        <v>217</v>
      </c>
      <c r="E28" s="35" t="s">
        <v>171</v>
      </c>
      <c r="F28" s="76" t="s">
        <v>226</v>
      </c>
      <c r="G28" s="259">
        <v>12</v>
      </c>
      <c r="H28" s="35" t="s">
        <v>63</v>
      </c>
      <c r="I28" s="79" t="s">
        <v>305</v>
      </c>
      <c r="J28" s="76"/>
      <c r="K28" s="78"/>
      <c r="L28" s="79"/>
      <c r="M28" s="79"/>
      <c r="N28" s="117">
        <v>3</v>
      </c>
      <c r="O28" s="76" t="s">
        <v>227</v>
      </c>
      <c r="P28" s="76" t="s">
        <v>218</v>
      </c>
      <c r="Q28" s="44" t="s">
        <v>219</v>
      </c>
      <c r="R28" s="29"/>
      <c r="S28" s="30"/>
      <c r="T28" s="30"/>
      <c r="U28" s="31"/>
      <c r="V28" s="32"/>
      <c r="W28" s="29"/>
      <c r="X28" s="30"/>
      <c r="Y28" s="30"/>
      <c r="Z28" s="31"/>
      <c r="AA28" s="32"/>
      <c r="AB28" s="29"/>
      <c r="AC28" s="30"/>
      <c r="AD28" s="30"/>
      <c r="AE28" s="31"/>
      <c r="AF28" s="32"/>
      <c r="AG28" s="104">
        <f>SUM(R28:AF28)</f>
        <v>0</v>
      </c>
      <c r="AH28" s="22"/>
      <c r="AI28" s="27">
        <f>IF(O28=O26," ",1)</f>
        <v>1</v>
      </c>
      <c r="AJ28" s="11">
        <v>1</v>
      </c>
    </row>
    <row r="29" spans="1:37" s="23" customFormat="1" ht="15" customHeight="1" thickBot="1">
      <c r="A29" s="28" t="s">
        <v>64</v>
      </c>
      <c r="B29" s="92" t="s">
        <v>15</v>
      </c>
      <c r="D29" s="97"/>
      <c r="E29" s="97"/>
      <c r="F29" s="97"/>
      <c r="G29" s="94"/>
      <c r="H29" s="97"/>
      <c r="I29" s="126"/>
      <c r="J29" s="126"/>
      <c r="K29" s="251"/>
      <c r="L29" s="126"/>
      <c r="M29" s="126"/>
      <c r="N29" s="113"/>
      <c r="O29" s="222"/>
      <c r="P29" s="97"/>
      <c r="Q29" s="98"/>
      <c r="R29" s="279"/>
      <c r="S29" s="280"/>
      <c r="T29" s="280"/>
      <c r="U29" s="280"/>
      <c r="V29" s="281"/>
      <c r="W29" s="279"/>
      <c r="X29" s="280"/>
      <c r="Y29" s="280"/>
      <c r="Z29" s="280"/>
      <c r="AA29" s="281"/>
      <c r="AB29" s="279"/>
      <c r="AC29" s="280"/>
      <c r="AD29" s="280"/>
      <c r="AE29" s="280"/>
      <c r="AF29" s="281"/>
      <c r="AG29" s="106"/>
      <c r="AH29" s="22"/>
      <c r="AI29" s="27"/>
      <c r="AJ29" s="11"/>
      <c r="AK29" s="23">
        <f>SUM(AJ30:AJ32)</f>
        <v>3</v>
      </c>
    </row>
    <row r="30" spans="1:37" s="23" customFormat="1" ht="27.75" customHeight="1">
      <c r="A30" s="28" t="s">
        <v>35</v>
      </c>
      <c r="B30" s="73">
        <f>COUNTA(F$9:F30)</f>
        <v>16</v>
      </c>
      <c r="C30" s="74">
        <f>IF(O30=O26," ",COUNT(AI$30:AI30))</f>
        <v>1</v>
      </c>
      <c r="D30" s="40" t="s">
        <v>217</v>
      </c>
      <c r="E30" s="40" t="s">
        <v>171</v>
      </c>
      <c r="F30" s="99" t="s">
        <v>221</v>
      </c>
      <c r="G30" s="100">
        <v>15</v>
      </c>
      <c r="H30" s="40" t="s">
        <v>62</v>
      </c>
      <c r="I30" s="79" t="s">
        <v>305</v>
      </c>
      <c r="J30" s="99"/>
      <c r="K30" s="100"/>
      <c r="L30" s="101"/>
      <c r="M30" s="101"/>
      <c r="N30" s="116">
        <v>1</v>
      </c>
      <c r="O30" s="101" t="s">
        <v>224</v>
      </c>
      <c r="P30" s="99" t="s">
        <v>218</v>
      </c>
      <c r="Q30" s="54" t="s">
        <v>219</v>
      </c>
      <c r="R30" s="64"/>
      <c r="S30" s="61"/>
      <c r="T30" s="61"/>
      <c r="U30" s="62"/>
      <c r="V30" s="63"/>
      <c r="W30" s="64"/>
      <c r="X30" s="61"/>
      <c r="Y30" s="61"/>
      <c r="Z30" s="62"/>
      <c r="AA30" s="63"/>
      <c r="AB30" s="64"/>
      <c r="AC30" s="61"/>
      <c r="AD30" s="61"/>
      <c r="AE30" s="62"/>
      <c r="AF30" s="63"/>
      <c r="AG30" s="103">
        <f>SUM(R30:AF30)</f>
        <v>0</v>
      </c>
      <c r="AH30" s="22"/>
      <c r="AI30" s="27">
        <f>IF(O30=O29," ",1)</f>
        <v>1</v>
      </c>
      <c r="AJ30" s="11">
        <v>1</v>
      </c>
    </row>
    <row r="31" spans="1:37" s="23" customFormat="1" ht="27.75" customHeight="1">
      <c r="A31" s="28" t="s">
        <v>64</v>
      </c>
      <c r="B31" s="33">
        <f>COUNTA(F$9:F31)</f>
        <v>17</v>
      </c>
      <c r="C31" s="34">
        <f>IF(O31=O27," ",COUNT(AI$30:AI31))</f>
        <v>2</v>
      </c>
      <c r="D31" s="35" t="s">
        <v>217</v>
      </c>
      <c r="E31" s="35" t="s">
        <v>171</v>
      </c>
      <c r="F31" s="76" t="s">
        <v>220</v>
      </c>
      <c r="G31" s="78">
        <v>17</v>
      </c>
      <c r="H31" s="35" t="s">
        <v>62</v>
      </c>
      <c r="I31" s="79" t="s">
        <v>305</v>
      </c>
      <c r="J31" s="76"/>
      <c r="K31" s="78"/>
      <c r="L31" s="79"/>
      <c r="M31" s="79"/>
      <c r="N31" s="117">
        <v>2</v>
      </c>
      <c r="O31" s="79" t="s">
        <v>223</v>
      </c>
      <c r="P31" s="76" t="s">
        <v>218</v>
      </c>
      <c r="Q31" s="44" t="s">
        <v>219</v>
      </c>
      <c r="R31" s="29"/>
      <c r="S31" s="30"/>
      <c r="T31" s="30"/>
      <c r="U31" s="31"/>
      <c r="V31" s="32"/>
      <c r="W31" s="29"/>
      <c r="X31" s="30"/>
      <c r="Y31" s="30"/>
      <c r="Z31" s="31"/>
      <c r="AA31" s="32"/>
      <c r="AB31" s="29"/>
      <c r="AC31" s="30"/>
      <c r="AD31" s="30"/>
      <c r="AE31" s="31"/>
      <c r="AF31" s="32"/>
      <c r="AG31" s="103">
        <f>SUM(R31:AF31)</f>
        <v>0</v>
      </c>
      <c r="AH31" s="22"/>
      <c r="AI31" s="27">
        <f>IF(O31=O30," ",1)</f>
        <v>1</v>
      </c>
      <c r="AJ31" s="11">
        <v>1</v>
      </c>
    </row>
    <row r="32" spans="1:37" s="23" customFormat="1" ht="27.75" customHeight="1" thickBot="1">
      <c r="A32" s="28" t="s">
        <v>64</v>
      </c>
      <c r="B32" s="33">
        <f>COUNTA(F$9:F32)</f>
        <v>18</v>
      </c>
      <c r="C32" s="34">
        <f>IF(O32=O28," ",COUNT(AI$30:AI32))</f>
        <v>3</v>
      </c>
      <c r="D32" s="35" t="s">
        <v>217</v>
      </c>
      <c r="E32" s="35" t="s">
        <v>171</v>
      </c>
      <c r="F32" s="76" t="s">
        <v>222</v>
      </c>
      <c r="G32" s="78">
        <v>17</v>
      </c>
      <c r="H32" s="35" t="s">
        <v>62</v>
      </c>
      <c r="I32" s="79" t="s">
        <v>305</v>
      </c>
      <c r="J32" s="76"/>
      <c r="K32" s="78"/>
      <c r="L32" s="79"/>
      <c r="M32" s="79"/>
      <c r="N32" s="117">
        <v>3</v>
      </c>
      <c r="O32" s="79" t="s">
        <v>225</v>
      </c>
      <c r="P32" s="76" t="s">
        <v>218</v>
      </c>
      <c r="Q32" s="44" t="s">
        <v>219</v>
      </c>
      <c r="R32" s="29"/>
      <c r="S32" s="30"/>
      <c r="T32" s="30"/>
      <c r="U32" s="31"/>
      <c r="V32" s="32"/>
      <c r="W32" s="29"/>
      <c r="X32" s="30"/>
      <c r="Y32" s="30"/>
      <c r="Z32" s="31"/>
      <c r="AA32" s="32"/>
      <c r="AB32" s="29"/>
      <c r="AC32" s="30"/>
      <c r="AD32" s="30"/>
      <c r="AE32" s="31"/>
      <c r="AF32" s="32"/>
      <c r="AG32" s="103">
        <f>SUM(R32:AF32)</f>
        <v>0</v>
      </c>
      <c r="AH32" s="22"/>
      <c r="AI32" s="27">
        <f>IF(O32=O31," ",1)</f>
        <v>1</v>
      </c>
      <c r="AJ32" s="11">
        <v>1</v>
      </c>
    </row>
    <row r="33" spans="1:37" s="23" customFormat="1" ht="16.5" customHeight="1" thickBot="1">
      <c r="A33" s="28" t="s">
        <v>36</v>
      </c>
      <c r="B33" s="92" t="s">
        <v>9</v>
      </c>
      <c r="D33" s="97"/>
      <c r="E33" s="97"/>
      <c r="F33" s="97"/>
      <c r="G33" s="94"/>
      <c r="H33" s="97"/>
      <c r="I33" s="126"/>
      <c r="J33" s="126"/>
      <c r="K33" s="251"/>
      <c r="L33" s="126"/>
      <c r="M33" s="126"/>
      <c r="N33" s="113"/>
      <c r="O33" s="222"/>
      <c r="P33" s="97"/>
      <c r="Q33" s="98"/>
      <c r="R33" s="279"/>
      <c r="S33" s="280"/>
      <c r="T33" s="280"/>
      <c r="U33" s="280"/>
      <c r="V33" s="281"/>
      <c r="W33" s="279"/>
      <c r="X33" s="280"/>
      <c r="Y33" s="280"/>
      <c r="Z33" s="280"/>
      <c r="AA33" s="281"/>
      <c r="AB33" s="279"/>
      <c r="AC33" s="280"/>
      <c r="AD33" s="280"/>
      <c r="AE33" s="280"/>
      <c r="AF33" s="281"/>
      <c r="AG33" s="106"/>
      <c r="AH33" s="22"/>
      <c r="AI33" s="27"/>
      <c r="AJ33" s="11"/>
      <c r="AK33" s="23">
        <f>SUM(AJ34:AJ36)</f>
        <v>3</v>
      </c>
    </row>
    <row r="34" spans="1:37" s="23" customFormat="1" ht="27.75" customHeight="1">
      <c r="A34" s="28" t="s">
        <v>36</v>
      </c>
      <c r="B34" s="73">
        <f>COUNTA(F$9:F34)</f>
        <v>19</v>
      </c>
      <c r="C34" s="74">
        <f>IF(O34=O33," ",COUNT(AI$34:AI34))</f>
        <v>1</v>
      </c>
      <c r="D34" s="40" t="s">
        <v>18</v>
      </c>
      <c r="E34" s="40" t="s">
        <v>173</v>
      </c>
      <c r="F34" s="40" t="s">
        <v>133</v>
      </c>
      <c r="G34" s="49">
        <v>10</v>
      </c>
      <c r="H34" s="40" t="s">
        <v>9</v>
      </c>
      <c r="I34" s="79" t="s">
        <v>303</v>
      </c>
      <c r="J34" s="99"/>
      <c r="K34" s="100"/>
      <c r="L34" s="101"/>
      <c r="M34" s="101"/>
      <c r="N34" s="116">
        <v>1</v>
      </c>
      <c r="O34" s="101" t="s">
        <v>121</v>
      </c>
      <c r="P34" s="40" t="s">
        <v>41</v>
      </c>
      <c r="Q34" s="51" t="s">
        <v>120</v>
      </c>
      <c r="R34" s="64"/>
      <c r="S34" s="61"/>
      <c r="T34" s="61"/>
      <c r="U34" s="62"/>
      <c r="V34" s="63"/>
      <c r="W34" s="64"/>
      <c r="X34" s="61"/>
      <c r="Y34" s="61"/>
      <c r="Z34" s="62"/>
      <c r="AA34" s="63"/>
      <c r="AB34" s="64"/>
      <c r="AC34" s="61"/>
      <c r="AD34" s="61"/>
      <c r="AE34" s="62"/>
      <c r="AF34" s="63"/>
      <c r="AG34" s="103">
        <f>SUM(R34:AF34)</f>
        <v>0</v>
      </c>
      <c r="AH34" s="22"/>
      <c r="AI34" s="27">
        <f>IF(O34=O33," ",1)</f>
        <v>1</v>
      </c>
      <c r="AJ34" s="11">
        <v>1</v>
      </c>
    </row>
    <row r="35" spans="1:37" s="23" customFormat="1" ht="27.75" customHeight="1">
      <c r="A35" s="28" t="s">
        <v>37</v>
      </c>
      <c r="B35" s="33">
        <f>COUNTA(F$9:F35)</f>
        <v>20</v>
      </c>
      <c r="C35" s="34">
        <f>IF(O35=O34," ",COUNT(AI$34:AI35))</f>
        <v>2</v>
      </c>
      <c r="D35" s="35" t="s">
        <v>18</v>
      </c>
      <c r="E35" s="35" t="s">
        <v>173</v>
      </c>
      <c r="F35" s="35" t="s">
        <v>135</v>
      </c>
      <c r="G35" s="47">
        <v>10</v>
      </c>
      <c r="H35" s="35" t="s">
        <v>9</v>
      </c>
      <c r="I35" s="79" t="s">
        <v>303</v>
      </c>
      <c r="J35" s="76"/>
      <c r="K35" s="78"/>
      <c r="L35" s="79"/>
      <c r="M35" s="79"/>
      <c r="N35" s="117">
        <v>2</v>
      </c>
      <c r="O35" s="79" t="s">
        <v>123</v>
      </c>
      <c r="P35" s="35" t="s">
        <v>41</v>
      </c>
      <c r="Q35" s="43" t="s">
        <v>120</v>
      </c>
      <c r="R35" s="29"/>
      <c r="S35" s="30"/>
      <c r="T35" s="30"/>
      <c r="U35" s="31"/>
      <c r="V35" s="32"/>
      <c r="W35" s="29"/>
      <c r="X35" s="30"/>
      <c r="Y35" s="30"/>
      <c r="Z35" s="31"/>
      <c r="AA35" s="32"/>
      <c r="AB35" s="29"/>
      <c r="AC35" s="30"/>
      <c r="AD35" s="30"/>
      <c r="AE35" s="31"/>
      <c r="AF35" s="32"/>
      <c r="AG35" s="103">
        <f>SUM(R35:AF35)</f>
        <v>0</v>
      </c>
      <c r="AH35" s="22"/>
      <c r="AI35" s="27">
        <f>IF(O35=O34," ",1)</f>
        <v>1</v>
      </c>
      <c r="AJ35" s="11">
        <v>1</v>
      </c>
    </row>
    <row r="36" spans="1:37" s="23" customFormat="1" ht="27.75" customHeight="1" thickBot="1">
      <c r="A36" s="28" t="s">
        <v>75</v>
      </c>
      <c r="B36" s="33">
        <f>COUNTA(F$9:F36)</f>
        <v>21</v>
      </c>
      <c r="C36" s="34">
        <f>IF(O36=O35," ",COUNT(AI$34:AI36))</f>
        <v>3</v>
      </c>
      <c r="D36" s="35" t="s">
        <v>18</v>
      </c>
      <c r="E36" s="35" t="s">
        <v>173</v>
      </c>
      <c r="F36" s="35" t="s">
        <v>134</v>
      </c>
      <c r="G36" s="47">
        <v>10</v>
      </c>
      <c r="H36" s="35" t="s">
        <v>9</v>
      </c>
      <c r="I36" s="79" t="s">
        <v>303</v>
      </c>
      <c r="J36" s="76"/>
      <c r="K36" s="78"/>
      <c r="L36" s="79"/>
      <c r="M36" s="79"/>
      <c r="N36" s="117">
        <v>3</v>
      </c>
      <c r="O36" s="79" t="s">
        <v>122</v>
      </c>
      <c r="P36" s="35" t="s">
        <v>41</v>
      </c>
      <c r="Q36" s="43" t="s">
        <v>120</v>
      </c>
      <c r="R36" s="29"/>
      <c r="S36" s="30"/>
      <c r="T36" s="30"/>
      <c r="U36" s="31"/>
      <c r="V36" s="32"/>
      <c r="W36" s="29"/>
      <c r="X36" s="30"/>
      <c r="Y36" s="30"/>
      <c r="Z36" s="31"/>
      <c r="AA36" s="32"/>
      <c r="AB36" s="29"/>
      <c r="AC36" s="30"/>
      <c r="AD36" s="30"/>
      <c r="AE36" s="31"/>
      <c r="AF36" s="32"/>
      <c r="AG36" s="103">
        <f>SUM(R36:AF36)</f>
        <v>0</v>
      </c>
      <c r="AH36" s="22"/>
      <c r="AI36" s="27">
        <f>IF(O36=O35," ",1)</f>
        <v>1</v>
      </c>
      <c r="AJ36" s="11">
        <v>1</v>
      </c>
    </row>
    <row r="37" spans="1:37" s="23" customFormat="1" ht="16.5" customHeight="1" thickBot="1">
      <c r="A37" s="28" t="s">
        <v>37</v>
      </c>
      <c r="B37" s="92" t="s">
        <v>12</v>
      </c>
      <c r="D37" s="93"/>
      <c r="E37" s="93"/>
      <c r="F37" s="93"/>
      <c r="G37" s="94"/>
      <c r="H37" s="93"/>
      <c r="I37" s="123"/>
      <c r="J37" s="126"/>
      <c r="K37" s="251"/>
      <c r="L37" s="123"/>
      <c r="M37" s="123"/>
      <c r="N37" s="113"/>
      <c r="O37" s="223"/>
      <c r="P37" s="93"/>
      <c r="Q37" s="95"/>
      <c r="R37" s="279"/>
      <c r="S37" s="280"/>
      <c r="T37" s="280"/>
      <c r="U37" s="280"/>
      <c r="V37" s="281"/>
      <c r="W37" s="279"/>
      <c r="X37" s="280"/>
      <c r="Y37" s="280"/>
      <c r="Z37" s="280"/>
      <c r="AA37" s="281"/>
      <c r="AB37" s="279"/>
      <c r="AC37" s="280"/>
      <c r="AD37" s="280"/>
      <c r="AE37" s="280"/>
      <c r="AF37" s="281"/>
      <c r="AG37" s="106"/>
      <c r="AH37" s="22"/>
      <c r="AI37" s="27"/>
      <c r="AJ37" s="11"/>
      <c r="AK37" s="23">
        <f>SUM(AJ38:AJ40)</f>
        <v>3</v>
      </c>
    </row>
    <row r="38" spans="1:37" s="23" customFormat="1" ht="27.75" customHeight="1" thickBot="1">
      <c r="A38" s="28" t="s">
        <v>37</v>
      </c>
      <c r="B38" s="73">
        <f>COUNTA(F$9:F38)</f>
        <v>22</v>
      </c>
      <c r="C38" s="74">
        <f>IF(O38=O37," ",COUNT(AI$38:AI38))</f>
        <v>1</v>
      </c>
      <c r="D38" s="40" t="s">
        <v>31</v>
      </c>
      <c r="E38" s="40" t="s">
        <v>171</v>
      </c>
      <c r="F38" s="40" t="s">
        <v>99</v>
      </c>
      <c r="G38" s="49">
        <v>10</v>
      </c>
      <c r="H38" s="40" t="s">
        <v>12</v>
      </c>
      <c r="I38" s="169" t="s">
        <v>250</v>
      </c>
      <c r="J38" s="99"/>
      <c r="K38" s="100"/>
      <c r="L38" s="101"/>
      <c r="M38" s="101"/>
      <c r="N38" s="116">
        <v>1</v>
      </c>
      <c r="O38" s="101" t="s">
        <v>100</v>
      </c>
      <c r="P38" s="40" t="s">
        <v>83</v>
      </c>
      <c r="Q38" s="51" t="s">
        <v>101</v>
      </c>
      <c r="R38" s="64"/>
      <c r="S38" s="61"/>
      <c r="T38" s="61"/>
      <c r="U38" s="62"/>
      <c r="V38" s="63"/>
      <c r="W38" s="64"/>
      <c r="X38" s="61"/>
      <c r="Y38" s="61"/>
      <c r="Z38" s="62"/>
      <c r="AA38" s="63"/>
      <c r="AB38" s="64"/>
      <c r="AC38" s="61"/>
      <c r="AD38" s="61"/>
      <c r="AE38" s="62"/>
      <c r="AF38" s="63"/>
      <c r="AG38" s="103">
        <f>SUM(R38:AF38)</f>
        <v>0</v>
      </c>
      <c r="AH38" s="22"/>
      <c r="AI38" s="27">
        <f>IF(O38=O37," ",1)</f>
        <v>1</v>
      </c>
      <c r="AJ38" s="11">
        <v>1</v>
      </c>
    </row>
    <row r="39" spans="1:37" s="23" customFormat="1" ht="27.75" customHeight="1" thickBot="1">
      <c r="A39" s="28" t="s">
        <v>37</v>
      </c>
      <c r="B39" s="33">
        <f>COUNTA(F$9:F39)</f>
        <v>23</v>
      </c>
      <c r="C39" s="34">
        <f>IF(O39=O38," ",COUNT(AI$38:AI39))</f>
        <v>2</v>
      </c>
      <c r="D39" s="35" t="s">
        <v>47</v>
      </c>
      <c r="E39" s="35" t="s">
        <v>171</v>
      </c>
      <c r="F39" s="76" t="s">
        <v>186</v>
      </c>
      <c r="G39" s="78">
        <v>8</v>
      </c>
      <c r="H39" s="76" t="s">
        <v>12</v>
      </c>
      <c r="I39" s="169" t="s">
        <v>237</v>
      </c>
      <c r="J39" s="76"/>
      <c r="K39" s="78"/>
      <c r="L39" s="76"/>
      <c r="M39" s="76"/>
      <c r="N39" s="122">
        <v>2</v>
      </c>
      <c r="O39" s="76" t="s">
        <v>187</v>
      </c>
      <c r="P39" s="76" t="s">
        <v>81</v>
      </c>
      <c r="Q39" s="44" t="s">
        <v>185</v>
      </c>
      <c r="R39" s="29"/>
      <c r="S39" s="30"/>
      <c r="T39" s="30"/>
      <c r="U39" s="31"/>
      <c r="V39" s="32"/>
      <c r="W39" s="29"/>
      <c r="X39" s="30"/>
      <c r="Y39" s="30"/>
      <c r="Z39" s="31"/>
      <c r="AA39" s="32"/>
      <c r="AB39" s="29"/>
      <c r="AC39" s="30"/>
      <c r="AD39" s="30"/>
      <c r="AE39" s="31"/>
      <c r="AF39" s="32"/>
      <c r="AG39" s="103">
        <f>SUM(R39:AF39)</f>
        <v>0</v>
      </c>
      <c r="AH39" s="22"/>
      <c r="AI39" s="27">
        <f>IF(O39=O38," ",1)</f>
        <v>1</v>
      </c>
      <c r="AJ39" s="11">
        <v>1</v>
      </c>
    </row>
    <row r="40" spans="1:37" s="23" customFormat="1" ht="27.75" customHeight="1" thickBot="1">
      <c r="A40" s="28" t="s">
        <v>39</v>
      </c>
      <c r="B40" s="33">
        <f>COUNTA(F$9:F40)</f>
        <v>24</v>
      </c>
      <c r="C40" s="34">
        <f>IF(O40=O39," ",COUNT(AI$38:AI40))</f>
        <v>3</v>
      </c>
      <c r="D40" s="35" t="s">
        <v>47</v>
      </c>
      <c r="E40" s="35" t="s">
        <v>171</v>
      </c>
      <c r="F40" s="76" t="s">
        <v>190</v>
      </c>
      <c r="G40" s="78">
        <v>10</v>
      </c>
      <c r="H40" s="76" t="s">
        <v>12</v>
      </c>
      <c r="I40" s="169" t="s">
        <v>237</v>
      </c>
      <c r="J40" s="76"/>
      <c r="K40" s="78"/>
      <c r="L40" s="76"/>
      <c r="M40" s="76"/>
      <c r="N40" s="122">
        <v>3</v>
      </c>
      <c r="O40" s="76" t="s">
        <v>191</v>
      </c>
      <c r="P40" s="76" t="s">
        <v>81</v>
      </c>
      <c r="Q40" s="44" t="s">
        <v>185</v>
      </c>
      <c r="R40" s="29"/>
      <c r="S40" s="30"/>
      <c r="T40" s="30"/>
      <c r="U40" s="31"/>
      <c r="V40" s="32"/>
      <c r="W40" s="29"/>
      <c r="X40" s="30"/>
      <c r="Y40" s="30"/>
      <c r="Z40" s="31"/>
      <c r="AA40" s="32"/>
      <c r="AB40" s="29"/>
      <c r="AC40" s="30"/>
      <c r="AD40" s="30"/>
      <c r="AE40" s="31"/>
      <c r="AF40" s="32"/>
      <c r="AG40" s="103">
        <f>SUM(R40:AF40)</f>
        <v>0</v>
      </c>
      <c r="AH40" s="22"/>
      <c r="AI40" s="27">
        <f>IF(O40=O39," ",1)</f>
        <v>1</v>
      </c>
      <c r="AJ40" s="11">
        <v>1</v>
      </c>
    </row>
    <row r="41" spans="1:37" s="23" customFormat="1" ht="16.5" customHeight="1" thickBot="1">
      <c r="A41" s="28" t="s">
        <v>39</v>
      </c>
      <c r="B41" s="92" t="s">
        <v>11</v>
      </c>
      <c r="D41" s="93"/>
      <c r="E41" s="93"/>
      <c r="F41" s="93"/>
      <c r="G41" s="94"/>
      <c r="H41" s="93"/>
      <c r="I41" s="123"/>
      <c r="J41" s="126"/>
      <c r="K41" s="251"/>
      <c r="L41" s="123"/>
      <c r="M41" s="123"/>
      <c r="N41" s="113"/>
      <c r="O41" s="223"/>
      <c r="P41" s="93"/>
      <c r="Q41" s="95"/>
      <c r="R41" s="279"/>
      <c r="S41" s="280"/>
      <c r="T41" s="280"/>
      <c r="U41" s="280"/>
      <c r="V41" s="281"/>
      <c r="W41" s="279"/>
      <c r="X41" s="280"/>
      <c r="Y41" s="280"/>
      <c r="Z41" s="280"/>
      <c r="AA41" s="281"/>
      <c r="AB41" s="279"/>
      <c r="AC41" s="280"/>
      <c r="AD41" s="280"/>
      <c r="AE41" s="280"/>
      <c r="AF41" s="281"/>
      <c r="AG41" s="106"/>
      <c r="AH41" s="22"/>
      <c r="AI41" s="27"/>
      <c r="AJ41" s="11"/>
      <c r="AK41" s="23">
        <f>SUM(AJ42:AJ44)</f>
        <v>3</v>
      </c>
    </row>
    <row r="42" spans="1:37" s="23" customFormat="1" ht="27.75" customHeight="1" thickBot="1">
      <c r="A42" s="28" t="s">
        <v>40</v>
      </c>
      <c r="B42" s="73">
        <f>COUNTA(F$9:F42)</f>
        <v>25</v>
      </c>
      <c r="C42" s="74">
        <f>IF(O42=O41," ",COUNT(AI$42:AI42))</f>
        <v>1</v>
      </c>
      <c r="D42" s="40" t="s">
        <v>47</v>
      </c>
      <c r="E42" s="40" t="s">
        <v>171</v>
      </c>
      <c r="F42" s="89" t="s">
        <v>214</v>
      </c>
      <c r="G42" s="100">
        <v>10</v>
      </c>
      <c r="H42" s="170" t="s">
        <v>63</v>
      </c>
      <c r="I42" s="169" t="s">
        <v>237</v>
      </c>
      <c r="J42" s="235"/>
      <c r="K42" s="253"/>
      <c r="L42" s="170"/>
      <c r="M42" s="170"/>
      <c r="N42" s="171">
        <v>1</v>
      </c>
      <c r="O42" s="101" t="s">
        <v>215</v>
      </c>
      <c r="P42" s="40" t="s">
        <v>144</v>
      </c>
      <c r="Q42" s="51" t="s">
        <v>207</v>
      </c>
      <c r="R42" s="64"/>
      <c r="S42" s="61"/>
      <c r="T42" s="61"/>
      <c r="U42" s="62"/>
      <c r="V42" s="63"/>
      <c r="W42" s="64"/>
      <c r="X42" s="61"/>
      <c r="Y42" s="61"/>
      <c r="Z42" s="62"/>
      <c r="AA42" s="63"/>
      <c r="AB42" s="64"/>
      <c r="AC42" s="61"/>
      <c r="AD42" s="61"/>
      <c r="AE42" s="62"/>
      <c r="AF42" s="63"/>
      <c r="AG42" s="103">
        <f>SUM(R42:AF42)</f>
        <v>0</v>
      </c>
      <c r="AH42" s="22"/>
      <c r="AI42" s="27">
        <f>IF(O42=O41," ",1)</f>
        <v>1</v>
      </c>
      <c r="AJ42" s="11">
        <v>1</v>
      </c>
    </row>
    <row r="43" spans="1:37" s="23" customFormat="1" ht="27.75" customHeight="1">
      <c r="A43" s="28" t="s">
        <v>39</v>
      </c>
      <c r="B43" s="33">
        <f>COUNTA(F$9:F43)</f>
        <v>26</v>
      </c>
      <c r="C43" s="34">
        <f>IF(O43=O42," ",COUNT(AI$42:AI43))</f>
        <v>2</v>
      </c>
      <c r="D43" s="35" t="s">
        <v>47</v>
      </c>
      <c r="E43" s="41" t="s">
        <v>171</v>
      </c>
      <c r="F43" s="76" t="s">
        <v>192</v>
      </c>
      <c r="G43" s="78">
        <v>9</v>
      </c>
      <c r="H43" s="76" t="s">
        <v>11</v>
      </c>
      <c r="I43" s="169" t="s">
        <v>237</v>
      </c>
      <c r="J43" s="76"/>
      <c r="K43" s="78"/>
      <c r="L43" s="76"/>
      <c r="M43" s="76"/>
      <c r="N43" s="122">
        <v>2</v>
      </c>
      <c r="O43" s="76" t="s">
        <v>193</v>
      </c>
      <c r="P43" s="172" t="s">
        <v>81</v>
      </c>
      <c r="Q43" s="44" t="s">
        <v>185</v>
      </c>
      <c r="R43" s="29"/>
      <c r="S43" s="30"/>
      <c r="T43" s="30"/>
      <c r="U43" s="31"/>
      <c r="V43" s="32"/>
      <c r="W43" s="29"/>
      <c r="X43" s="30"/>
      <c r="Y43" s="30"/>
      <c r="Z43" s="31"/>
      <c r="AA43" s="32"/>
      <c r="AB43" s="29"/>
      <c r="AC43" s="30"/>
      <c r="AD43" s="30"/>
      <c r="AE43" s="31"/>
      <c r="AF43" s="32"/>
      <c r="AG43" s="103">
        <f>SUM(R43:AF43)</f>
        <v>0</v>
      </c>
      <c r="AH43" s="22"/>
      <c r="AI43" s="27">
        <f>IF(O43=O42," ",1)</f>
        <v>1</v>
      </c>
      <c r="AJ43" s="11">
        <v>1</v>
      </c>
    </row>
    <row r="44" spans="1:37" s="23" customFormat="1" ht="27.75" customHeight="1" thickBot="1">
      <c r="A44" s="28" t="s">
        <v>38</v>
      </c>
      <c r="B44" s="33">
        <f>COUNTA(F$9:F44)</f>
        <v>27</v>
      </c>
      <c r="C44" s="34">
        <f>IF(O44=O43," ",COUNT(AI$42:AI44))</f>
        <v>3</v>
      </c>
      <c r="D44" s="35" t="s">
        <v>18</v>
      </c>
      <c r="E44" s="35" t="s">
        <v>173</v>
      </c>
      <c r="F44" s="35" t="s">
        <v>137</v>
      </c>
      <c r="G44" s="47">
        <v>8</v>
      </c>
      <c r="H44" s="76" t="s">
        <v>11</v>
      </c>
      <c r="I44" s="79" t="s">
        <v>303</v>
      </c>
      <c r="J44" s="76"/>
      <c r="K44" s="78"/>
      <c r="L44" s="76"/>
      <c r="M44" s="76"/>
      <c r="N44" s="122">
        <v>3</v>
      </c>
      <c r="O44" s="79" t="s">
        <v>125</v>
      </c>
      <c r="P44" s="35" t="s">
        <v>84</v>
      </c>
      <c r="Q44" s="43" t="s">
        <v>120</v>
      </c>
      <c r="R44" s="29"/>
      <c r="S44" s="30"/>
      <c r="T44" s="30"/>
      <c r="U44" s="31"/>
      <c r="V44" s="32"/>
      <c r="W44" s="29"/>
      <c r="X44" s="30"/>
      <c r="Y44" s="30"/>
      <c r="Z44" s="31"/>
      <c r="AA44" s="32"/>
      <c r="AB44" s="29"/>
      <c r="AC44" s="30"/>
      <c r="AD44" s="30"/>
      <c r="AE44" s="31"/>
      <c r="AF44" s="32"/>
      <c r="AG44" s="103">
        <f>SUM(R44:AF44)</f>
        <v>0</v>
      </c>
      <c r="AH44" s="22"/>
      <c r="AI44" s="27">
        <f>IF(O44=O43," ",1)</f>
        <v>1</v>
      </c>
      <c r="AJ44" s="11">
        <v>1</v>
      </c>
    </row>
    <row r="45" spans="1:37" s="23" customFormat="1" ht="20.25" customHeight="1" thickBot="1">
      <c r="A45" s="28" t="s">
        <v>38</v>
      </c>
      <c r="B45" s="92" t="s">
        <v>10</v>
      </c>
      <c r="D45" s="93"/>
      <c r="E45" s="93"/>
      <c r="F45" s="93"/>
      <c r="G45" s="94"/>
      <c r="H45" s="93"/>
      <c r="I45" s="123"/>
      <c r="J45" s="126"/>
      <c r="K45" s="251"/>
      <c r="L45" s="123"/>
      <c r="M45" s="123"/>
      <c r="N45" s="113"/>
      <c r="O45" s="223"/>
      <c r="P45" s="93"/>
      <c r="Q45" s="95"/>
      <c r="R45" s="279"/>
      <c r="S45" s="280"/>
      <c r="T45" s="280"/>
      <c r="U45" s="280"/>
      <c r="V45" s="281"/>
      <c r="W45" s="279"/>
      <c r="X45" s="280"/>
      <c r="Y45" s="280"/>
      <c r="Z45" s="280"/>
      <c r="AA45" s="281"/>
      <c r="AB45" s="279"/>
      <c r="AC45" s="280"/>
      <c r="AD45" s="280"/>
      <c r="AE45" s="280"/>
      <c r="AF45" s="281"/>
      <c r="AG45" s="105"/>
      <c r="AH45" s="22"/>
      <c r="AI45" s="27"/>
      <c r="AJ45" s="11"/>
      <c r="AK45" s="23">
        <f>SUM(AJ46:AJ48)</f>
        <v>3</v>
      </c>
    </row>
    <row r="46" spans="1:37" s="23" customFormat="1" ht="27.75" customHeight="1" thickBot="1">
      <c r="A46" s="28" t="s">
        <v>38</v>
      </c>
      <c r="B46" s="73">
        <f>COUNTA(F$9:F46)</f>
        <v>28</v>
      </c>
      <c r="C46" s="74">
        <f>IF(O46=O45," ",COUNT(AI$46:AI46))</f>
        <v>1</v>
      </c>
      <c r="D46" s="40" t="s">
        <v>47</v>
      </c>
      <c r="E46" s="40" t="s">
        <v>171</v>
      </c>
      <c r="F46" s="99" t="s">
        <v>188</v>
      </c>
      <c r="G46" s="100">
        <v>10</v>
      </c>
      <c r="H46" s="99" t="s">
        <v>10</v>
      </c>
      <c r="I46" s="169" t="s">
        <v>237</v>
      </c>
      <c r="J46" s="99"/>
      <c r="K46" s="100"/>
      <c r="L46" s="99"/>
      <c r="M46" s="99"/>
      <c r="N46" s="121">
        <v>1</v>
      </c>
      <c r="O46" s="99" t="s">
        <v>189</v>
      </c>
      <c r="P46" s="99" t="s">
        <v>81</v>
      </c>
      <c r="Q46" s="54" t="s">
        <v>185</v>
      </c>
      <c r="R46" s="64"/>
      <c r="S46" s="61"/>
      <c r="T46" s="61"/>
      <c r="U46" s="62"/>
      <c r="V46" s="63"/>
      <c r="W46" s="64"/>
      <c r="X46" s="61"/>
      <c r="Y46" s="61"/>
      <c r="Z46" s="62"/>
      <c r="AA46" s="63"/>
      <c r="AB46" s="64"/>
      <c r="AC46" s="61"/>
      <c r="AD46" s="61"/>
      <c r="AE46" s="62"/>
      <c r="AF46" s="63"/>
      <c r="AG46" s="103">
        <f>SUM(R46:AF46)</f>
        <v>0</v>
      </c>
      <c r="AH46" s="22"/>
      <c r="AI46" s="27">
        <f>IF(O46=O45," ",1)</f>
        <v>1</v>
      </c>
      <c r="AJ46" s="11">
        <v>1</v>
      </c>
    </row>
    <row r="47" spans="1:37" s="23" customFormat="1" ht="27.75" customHeight="1">
      <c r="A47" s="28" t="s">
        <v>38</v>
      </c>
      <c r="B47" s="33">
        <f>COUNTA(F$9:F47)</f>
        <v>29</v>
      </c>
      <c r="C47" s="34">
        <f>IF(O47=O46," ",COUNT(AI$46:AI47))</f>
        <v>2</v>
      </c>
      <c r="D47" s="35" t="s">
        <v>31</v>
      </c>
      <c r="E47" s="35" t="s">
        <v>171</v>
      </c>
      <c r="F47" s="35" t="s">
        <v>82</v>
      </c>
      <c r="G47" s="47">
        <v>8</v>
      </c>
      <c r="H47" s="35" t="s">
        <v>10</v>
      </c>
      <c r="I47" s="169" t="s">
        <v>250</v>
      </c>
      <c r="J47" s="76"/>
      <c r="K47" s="78"/>
      <c r="L47" s="79"/>
      <c r="M47" s="79"/>
      <c r="N47" s="117">
        <v>2</v>
      </c>
      <c r="O47" s="79" t="s">
        <v>170</v>
      </c>
      <c r="P47" s="35" t="s">
        <v>83</v>
      </c>
      <c r="Q47" s="43" t="s">
        <v>101</v>
      </c>
      <c r="R47" s="29"/>
      <c r="S47" s="30"/>
      <c r="T47" s="30"/>
      <c r="U47" s="31"/>
      <c r="V47" s="32"/>
      <c r="W47" s="29"/>
      <c r="X47" s="30"/>
      <c r="Y47" s="30"/>
      <c r="Z47" s="31"/>
      <c r="AA47" s="32"/>
      <c r="AB47" s="29"/>
      <c r="AC47" s="30"/>
      <c r="AD47" s="30"/>
      <c r="AE47" s="31"/>
      <c r="AF47" s="32"/>
      <c r="AG47" s="104">
        <f>SUM(R47:AF47)</f>
        <v>0</v>
      </c>
      <c r="AH47" s="22"/>
      <c r="AI47" s="27">
        <f t="shared" ref="AI47:AI48" si="0">IF(O47=O46," ",1)</f>
        <v>1</v>
      </c>
      <c r="AJ47" s="11">
        <v>1</v>
      </c>
    </row>
    <row r="48" spans="1:37" s="23" customFormat="1" ht="27.75" customHeight="1" thickBot="1">
      <c r="A48" s="28" t="s">
        <v>38</v>
      </c>
      <c r="B48" s="33">
        <f>COUNTA(F$9:F48)</f>
        <v>30</v>
      </c>
      <c r="C48" s="34">
        <f>IF(O48=O47," ",COUNT(AI$46:AI48))</f>
        <v>3</v>
      </c>
      <c r="D48" s="35" t="s">
        <v>18</v>
      </c>
      <c r="E48" s="35" t="s">
        <v>173</v>
      </c>
      <c r="F48" s="35" t="s">
        <v>126</v>
      </c>
      <c r="G48" s="47">
        <v>10</v>
      </c>
      <c r="H48" s="35" t="s">
        <v>10</v>
      </c>
      <c r="I48" s="79" t="s">
        <v>303</v>
      </c>
      <c r="J48" s="76"/>
      <c r="K48" s="78"/>
      <c r="L48" s="79"/>
      <c r="M48" s="79"/>
      <c r="N48" s="117">
        <v>3</v>
      </c>
      <c r="O48" s="79" t="s">
        <v>127</v>
      </c>
      <c r="P48" s="35" t="s">
        <v>43</v>
      </c>
      <c r="Q48" s="43" t="s">
        <v>120</v>
      </c>
      <c r="R48" s="29"/>
      <c r="S48" s="30"/>
      <c r="T48" s="30"/>
      <c r="U48" s="31"/>
      <c r="V48" s="32"/>
      <c r="W48" s="29"/>
      <c r="X48" s="30"/>
      <c r="Y48" s="30"/>
      <c r="Z48" s="31"/>
      <c r="AA48" s="32"/>
      <c r="AB48" s="29"/>
      <c r="AC48" s="30"/>
      <c r="AD48" s="30"/>
      <c r="AE48" s="31"/>
      <c r="AF48" s="32"/>
      <c r="AG48" s="104">
        <f>SUM(R48:AF48)</f>
        <v>0</v>
      </c>
      <c r="AH48" s="22"/>
      <c r="AI48" s="27">
        <f t="shared" si="0"/>
        <v>1</v>
      </c>
      <c r="AJ48" s="11">
        <v>1</v>
      </c>
    </row>
    <row r="49" spans="1:37" s="23" customFormat="1" ht="15.75" customHeight="1" thickBot="1">
      <c r="A49" s="28" t="s">
        <v>45</v>
      </c>
      <c r="B49" s="92" t="s">
        <v>69</v>
      </c>
      <c r="D49" s="97"/>
      <c r="E49" s="97"/>
      <c r="F49" s="97"/>
      <c r="G49" s="94"/>
      <c r="H49" s="97"/>
      <c r="I49" s="126"/>
      <c r="J49" s="126"/>
      <c r="K49" s="251"/>
      <c r="L49" s="126"/>
      <c r="M49" s="126"/>
      <c r="N49" s="113"/>
      <c r="O49" s="222"/>
      <c r="P49" s="97"/>
      <c r="Q49" s="98"/>
      <c r="R49" s="279"/>
      <c r="S49" s="280"/>
      <c r="T49" s="280"/>
      <c r="U49" s="280"/>
      <c r="V49" s="281"/>
      <c r="W49" s="279"/>
      <c r="X49" s="280"/>
      <c r="Y49" s="280"/>
      <c r="Z49" s="280"/>
      <c r="AA49" s="281"/>
      <c r="AB49" s="279"/>
      <c r="AC49" s="280"/>
      <c r="AD49" s="280"/>
      <c r="AE49" s="280"/>
      <c r="AF49" s="281"/>
      <c r="AG49" s="106"/>
      <c r="AH49" s="22"/>
      <c r="AI49" s="27"/>
      <c r="AJ49" s="11"/>
      <c r="AK49" s="23">
        <f>SUM(AJ50:AJ53)</f>
        <v>3</v>
      </c>
    </row>
    <row r="50" spans="1:37" s="23" customFormat="1" ht="27.75" customHeight="1" thickBot="1">
      <c r="A50" s="28" t="s">
        <v>45</v>
      </c>
      <c r="B50" s="73">
        <f>COUNTA(F$9:F50)</f>
        <v>31</v>
      </c>
      <c r="C50" s="74">
        <f>IF(O50=O49," ",COUNT(AI$50:AI50))</f>
        <v>1</v>
      </c>
      <c r="D50" s="40" t="s">
        <v>31</v>
      </c>
      <c r="E50" s="40" t="s">
        <v>171</v>
      </c>
      <c r="F50" s="89" t="s">
        <v>68</v>
      </c>
      <c r="G50" s="100">
        <v>16</v>
      </c>
      <c r="H50" s="89" t="s">
        <v>131</v>
      </c>
      <c r="I50" s="169" t="s">
        <v>250</v>
      </c>
      <c r="J50" s="236"/>
      <c r="K50" s="100"/>
      <c r="L50" s="89"/>
      <c r="M50" s="89"/>
      <c r="N50" s="121">
        <v>1</v>
      </c>
      <c r="O50" s="101" t="s">
        <v>208</v>
      </c>
      <c r="P50" s="40" t="s">
        <v>144</v>
      </c>
      <c r="Q50" s="51" t="s">
        <v>207</v>
      </c>
      <c r="R50" s="64"/>
      <c r="S50" s="61"/>
      <c r="T50" s="61"/>
      <c r="U50" s="62"/>
      <c r="V50" s="63"/>
      <c r="W50" s="64"/>
      <c r="X50" s="61"/>
      <c r="Y50" s="61"/>
      <c r="Z50" s="62"/>
      <c r="AA50" s="63"/>
      <c r="AB50" s="64"/>
      <c r="AC50" s="61"/>
      <c r="AD50" s="61"/>
      <c r="AE50" s="62"/>
      <c r="AF50" s="63"/>
      <c r="AG50" s="103">
        <f>SUM(R50:AF50)</f>
        <v>0</v>
      </c>
      <c r="AH50" s="22"/>
      <c r="AI50" s="27">
        <f>IF(O50=O49," ",1)</f>
        <v>1</v>
      </c>
      <c r="AJ50" s="11">
        <v>1</v>
      </c>
    </row>
    <row r="51" spans="1:37" s="23" customFormat="1" ht="27.75" customHeight="1">
      <c r="A51" s="28" t="s">
        <v>28</v>
      </c>
      <c r="B51" s="33">
        <f>COUNTA(F$9:F51)</f>
        <v>32</v>
      </c>
      <c r="C51" s="34">
        <f>IF(O51=O50," ",COUNT(AI$50:AI51))</f>
        <v>2</v>
      </c>
      <c r="D51" s="35" t="s">
        <v>31</v>
      </c>
      <c r="E51" s="35" t="s">
        <v>171</v>
      </c>
      <c r="F51" s="71" t="s">
        <v>88</v>
      </c>
      <c r="G51" s="78">
        <v>13</v>
      </c>
      <c r="H51" s="71" t="s">
        <v>131</v>
      </c>
      <c r="I51" s="261" t="s">
        <v>250</v>
      </c>
      <c r="J51" s="237"/>
      <c r="K51" s="78"/>
      <c r="L51" s="71"/>
      <c r="M51" s="71"/>
      <c r="N51" s="263">
        <v>2</v>
      </c>
      <c r="O51" s="265" t="s">
        <v>143</v>
      </c>
      <c r="P51" s="35" t="s">
        <v>144</v>
      </c>
      <c r="Q51" s="43" t="s">
        <v>207</v>
      </c>
      <c r="R51" s="29"/>
      <c r="S51" s="30"/>
      <c r="T51" s="30"/>
      <c r="U51" s="31"/>
      <c r="V51" s="32"/>
      <c r="W51" s="29"/>
      <c r="X51" s="30"/>
      <c r="Y51" s="30"/>
      <c r="Z51" s="31"/>
      <c r="AA51" s="32"/>
      <c r="AB51" s="29"/>
      <c r="AC51" s="30"/>
      <c r="AD51" s="30"/>
      <c r="AE51" s="31"/>
      <c r="AF51" s="32"/>
      <c r="AG51" s="103">
        <f>SUM(R51:AF51)</f>
        <v>0</v>
      </c>
      <c r="AH51" s="22"/>
      <c r="AI51" s="27">
        <f>IF(O51=O50," ",1)</f>
        <v>1</v>
      </c>
      <c r="AJ51" s="11">
        <v>1</v>
      </c>
    </row>
    <row r="52" spans="1:37" s="23" customFormat="1" ht="27.75" customHeight="1">
      <c r="A52" s="28" t="s">
        <v>29</v>
      </c>
      <c r="B52" s="33">
        <f>COUNTA(F$9:F52)</f>
        <v>33</v>
      </c>
      <c r="C52" s="34"/>
      <c r="D52" s="35" t="s">
        <v>31</v>
      </c>
      <c r="E52" s="35" t="s">
        <v>171</v>
      </c>
      <c r="F52" s="71" t="s">
        <v>89</v>
      </c>
      <c r="G52" s="78">
        <v>13</v>
      </c>
      <c r="H52" s="71" t="s">
        <v>131</v>
      </c>
      <c r="I52" s="262"/>
      <c r="J52" s="237"/>
      <c r="K52" s="78"/>
      <c r="L52" s="71"/>
      <c r="M52" s="71"/>
      <c r="N52" s="264"/>
      <c r="O52" s="266"/>
      <c r="P52" s="35" t="s">
        <v>144</v>
      </c>
      <c r="Q52" s="43" t="s">
        <v>207</v>
      </c>
      <c r="R52" s="29"/>
      <c r="S52" s="30"/>
      <c r="T52" s="30"/>
      <c r="U52" s="31"/>
      <c r="V52" s="32"/>
      <c r="W52" s="29"/>
      <c r="X52" s="30"/>
      <c r="Y52" s="30"/>
      <c r="Z52" s="31"/>
      <c r="AA52" s="32"/>
      <c r="AB52" s="29"/>
      <c r="AC52" s="30"/>
      <c r="AD52" s="30"/>
      <c r="AE52" s="31"/>
      <c r="AF52" s="32"/>
      <c r="AG52" s="103">
        <f>SUM(R52:AF52)</f>
        <v>0</v>
      </c>
      <c r="AH52" s="22"/>
      <c r="AI52" s="27"/>
      <c r="AJ52" s="11"/>
    </row>
    <row r="53" spans="1:37" s="23" customFormat="1" ht="27.75" customHeight="1" thickBot="1">
      <c r="A53" s="28" t="s">
        <v>45</v>
      </c>
      <c r="B53" s="33">
        <f>COUNTA(F$9:F53)</f>
        <v>34</v>
      </c>
      <c r="C53" s="34">
        <f>IF(O53=O52," ",COUNT(AI$50:AI53))</f>
        <v>3</v>
      </c>
      <c r="D53" s="35" t="s">
        <v>18</v>
      </c>
      <c r="E53" s="35" t="s">
        <v>173</v>
      </c>
      <c r="F53" s="35" t="s">
        <v>130</v>
      </c>
      <c r="G53" s="47">
        <v>11</v>
      </c>
      <c r="H53" s="35" t="s">
        <v>131</v>
      </c>
      <c r="I53" s="79" t="s">
        <v>303</v>
      </c>
      <c r="J53" s="76"/>
      <c r="K53" s="78"/>
      <c r="L53" s="79"/>
      <c r="M53" s="79"/>
      <c r="N53" s="117">
        <v>3</v>
      </c>
      <c r="O53" s="79" t="s">
        <v>132</v>
      </c>
      <c r="P53" s="35" t="s">
        <v>43</v>
      </c>
      <c r="Q53" s="43" t="s">
        <v>120</v>
      </c>
      <c r="R53" s="29"/>
      <c r="S53" s="30"/>
      <c r="T53" s="30"/>
      <c r="U53" s="31"/>
      <c r="V53" s="32"/>
      <c r="W53" s="29"/>
      <c r="X53" s="30"/>
      <c r="Y53" s="30"/>
      <c r="Z53" s="31"/>
      <c r="AA53" s="32"/>
      <c r="AB53" s="29"/>
      <c r="AC53" s="30"/>
      <c r="AD53" s="30"/>
      <c r="AE53" s="31"/>
      <c r="AF53" s="32"/>
      <c r="AG53" s="103">
        <f>SUM(R53:AF53)</f>
        <v>0</v>
      </c>
      <c r="AH53" s="22"/>
      <c r="AI53" s="27">
        <f>IF(O53=O52," ",1)</f>
        <v>1</v>
      </c>
      <c r="AJ53" s="11">
        <v>1</v>
      </c>
    </row>
    <row r="54" spans="1:37" s="23" customFormat="1" ht="20.25" customHeight="1" thickBot="1">
      <c r="A54" s="28" t="s">
        <v>29</v>
      </c>
      <c r="B54" s="158" t="s">
        <v>22</v>
      </c>
      <c r="D54" s="150"/>
      <c r="E54" s="150"/>
      <c r="F54" s="150"/>
      <c r="G54" s="151"/>
      <c r="H54" s="150"/>
      <c r="I54" s="152"/>
      <c r="J54" s="238"/>
      <c r="K54" s="254"/>
      <c r="L54" s="152"/>
      <c r="M54" s="152"/>
      <c r="N54" s="130"/>
      <c r="O54" s="224"/>
      <c r="P54" s="150"/>
      <c r="Q54" s="95"/>
      <c r="R54" s="279"/>
      <c r="S54" s="280"/>
      <c r="T54" s="280"/>
      <c r="U54" s="280"/>
      <c r="V54" s="281"/>
      <c r="W54" s="279"/>
      <c r="X54" s="280"/>
      <c r="Y54" s="280"/>
      <c r="Z54" s="280"/>
      <c r="AA54" s="281"/>
      <c r="AB54" s="279"/>
      <c r="AC54" s="280"/>
      <c r="AD54" s="280"/>
      <c r="AE54" s="280"/>
      <c r="AF54" s="281"/>
      <c r="AG54" s="105"/>
      <c r="AH54" s="22"/>
      <c r="AI54" s="27"/>
      <c r="AJ54" s="11"/>
      <c r="AK54" s="23">
        <f>SUM(AJ55:AJ61)</f>
        <v>3</v>
      </c>
    </row>
    <row r="55" spans="1:37" s="23" customFormat="1" ht="27.75" customHeight="1">
      <c r="A55" s="28" t="s">
        <v>29</v>
      </c>
      <c r="B55" s="135">
        <f>COUNTA(F$9:F55)</f>
        <v>35</v>
      </c>
      <c r="C55" s="136">
        <f>IF(O55=O54," ",COUNT(AI$55:AI55))</f>
        <v>1</v>
      </c>
      <c r="D55" s="282" t="s">
        <v>273</v>
      </c>
      <c r="E55" s="137" t="s">
        <v>172</v>
      </c>
      <c r="F55" s="137" t="s">
        <v>114</v>
      </c>
      <c r="G55" s="174">
        <v>8</v>
      </c>
      <c r="H55" s="137" t="s">
        <v>201</v>
      </c>
      <c r="I55" s="289" t="s">
        <v>273</v>
      </c>
      <c r="J55" s="239" t="s">
        <v>274</v>
      </c>
      <c r="K55" s="139">
        <v>41863</v>
      </c>
      <c r="L55" s="166" t="s">
        <v>275</v>
      </c>
      <c r="M55" s="166" t="s">
        <v>276</v>
      </c>
      <c r="N55" s="284">
        <v>1</v>
      </c>
      <c r="O55" s="286" t="s">
        <v>119</v>
      </c>
      <c r="P55" s="141" t="s">
        <v>70</v>
      </c>
      <c r="Q55" s="133" t="s">
        <v>113</v>
      </c>
      <c r="R55" s="64"/>
      <c r="S55" s="61"/>
      <c r="T55" s="61"/>
      <c r="U55" s="62"/>
      <c r="V55" s="63"/>
      <c r="W55" s="64"/>
      <c r="X55" s="61"/>
      <c r="Y55" s="61"/>
      <c r="Z55" s="62"/>
      <c r="AA55" s="63"/>
      <c r="AB55" s="64"/>
      <c r="AC55" s="61"/>
      <c r="AD55" s="61"/>
      <c r="AE55" s="62"/>
      <c r="AF55" s="63"/>
      <c r="AG55" s="103">
        <f t="shared" ref="AG55:AG61" si="1">SUM(R55:AF55)</f>
        <v>0</v>
      </c>
      <c r="AH55" s="10"/>
      <c r="AI55" s="27">
        <f t="shared" ref="AI55:AI61" si="2">IF(O55=O54," ",1)</f>
        <v>1</v>
      </c>
      <c r="AJ55" s="11">
        <v>1</v>
      </c>
    </row>
    <row r="56" spans="1:37" s="23" customFormat="1" ht="27.75" customHeight="1">
      <c r="A56" s="28" t="s">
        <v>29</v>
      </c>
      <c r="B56" s="33">
        <f>COUNTA(F$9:F56)</f>
        <v>36</v>
      </c>
      <c r="C56" s="74"/>
      <c r="D56" s="283"/>
      <c r="E56" s="35" t="s">
        <v>172</v>
      </c>
      <c r="F56" s="35" t="s">
        <v>115</v>
      </c>
      <c r="G56" s="47">
        <v>9</v>
      </c>
      <c r="H56" s="35" t="s">
        <v>201</v>
      </c>
      <c r="I56" s="290"/>
      <c r="J56" s="229" t="s">
        <v>277</v>
      </c>
      <c r="K56" s="132">
        <v>41698</v>
      </c>
      <c r="L56" s="164" t="s">
        <v>278</v>
      </c>
      <c r="M56" s="164" t="s">
        <v>279</v>
      </c>
      <c r="N56" s="285"/>
      <c r="O56" s="287"/>
      <c r="P56" s="142" t="s">
        <v>70</v>
      </c>
      <c r="Q56" s="134" t="s">
        <v>113</v>
      </c>
      <c r="R56" s="29"/>
      <c r="S56" s="30"/>
      <c r="T56" s="30"/>
      <c r="U56" s="31"/>
      <c r="V56" s="32"/>
      <c r="W56" s="29"/>
      <c r="X56" s="30"/>
      <c r="Y56" s="30"/>
      <c r="Z56" s="31"/>
      <c r="AA56" s="32"/>
      <c r="AB56" s="29"/>
      <c r="AC56" s="30"/>
      <c r="AD56" s="30"/>
      <c r="AE56" s="31"/>
      <c r="AF56" s="32"/>
      <c r="AG56" s="104">
        <f t="shared" si="1"/>
        <v>0</v>
      </c>
      <c r="AH56" s="10"/>
      <c r="AI56" s="27"/>
      <c r="AJ56" s="11"/>
    </row>
    <row r="57" spans="1:37" s="23" customFormat="1" ht="27.75" customHeight="1">
      <c r="A57" s="28" t="s">
        <v>29</v>
      </c>
      <c r="B57" s="33">
        <f>COUNTA(F$9:F57)</f>
        <v>37</v>
      </c>
      <c r="C57" s="34" t="str">
        <f>IF(O57=O56," ",COUNT(AI$55:AI57))</f>
        <v xml:space="preserve"> </v>
      </c>
      <c r="D57" s="283"/>
      <c r="E57" s="35" t="s">
        <v>172</v>
      </c>
      <c r="F57" s="35" t="s">
        <v>116</v>
      </c>
      <c r="G57" s="47">
        <v>8</v>
      </c>
      <c r="H57" s="35" t="s">
        <v>201</v>
      </c>
      <c r="I57" s="290"/>
      <c r="J57" s="229" t="s">
        <v>280</v>
      </c>
      <c r="K57" s="132">
        <v>41316</v>
      </c>
      <c r="L57" s="164" t="s">
        <v>281</v>
      </c>
      <c r="M57" s="164" t="s">
        <v>282</v>
      </c>
      <c r="N57" s="285"/>
      <c r="O57" s="287"/>
      <c r="P57" s="142" t="s">
        <v>70</v>
      </c>
      <c r="Q57" s="134" t="s">
        <v>113</v>
      </c>
      <c r="R57" s="29"/>
      <c r="S57" s="30"/>
      <c r="T57" s="30"/>
      <c r="U57" s="31"/>
      <c r="V57" s="32"/>
      <c r="W57" s="29"/>
      <c r="X57" s="30"/>
      <c r="Y57" s="30"/>
      <c r="Z57" s="31"/>
      <c r="AA57" s="32"/>
      <c r="AB57" s="29"/>
      <c r="AC57" s="30"/>
      <c r="AD57" s="30"/>
      <c r="AE57" s="31"/>
      <c r="AF57" s="32"/>
      <c r="AG57" s="104">
        <f t="shared" si="1"/>
        <v>0</v>
      </c>
      <c r="AH57" s="10"/>
      <c r="AI57" s="27" t="str">
        <f t="shared" si="2"/>
        <v xml:space="preserve"> </v>
      </c>
      <c r="AJ57" s="11"/>
    </row>
    <row r="58" spans="1:37" s="23" customFormat="1" ht="27.75" customHeight="1">
      <c r="A58" s="28" t="s">
        <v>29</v>
      </c>
      <c r="B58" s="33">
        <f>COUNTA(F$9:F58)</f>
        <v>38</v>
      </c>
      <c r="C58" s="34" t="str">
        <f>IF(O58=O57," ",COUNT(AI$55:AI58))</f>
        <v xml:space="preserve"> </v>
      </c>
      <c r="D58" s="283"/>
      <c r="E58" s="35" t="s">
        <v>172</v>
      </c>
      <c r="F58" s="35" t="s">
        <v>117</v>
      </c>
      <c r="G58" s="47">
        <v>8</v>
      </c>
      <c r="H58" s="35" t="s">
        <v>201</v>
      </c>
      <c r="I58" s="290"/>
      <c r="J58" s="229" t="s">
        <v>283</v>
      </c>
      <c r="K58" s="132">
        <v>41596</v>
      </c>
      <c r="L58" s="164" t="s">
        <v>284</v>
      </c>
      <c r="M58" s="164" t="s">
        <v>285</v>
      </c>
      <c r="N58" s="285"/>
      <c r="O58" s="287"/>
      <c r="P58" s="142" t="s">
        <v>70</v>
      </c>
      <c r="Q58" s="134" t="s">
        <v>113</v>
      </c>
      <c r="R58" s="29"/>
      <c r="S58" s="30"/>
      <c r="T58" s="30"/>
      <c r="U58" s="31"/>
      <c r="V58" s="32"/>
      <c r="W58" s="29"/>
      <c r="X58" s="30"/>
      <c r="Y58" s="30"/>
      <c r="Z58" s="31"/>
      <c r="AA58" s="32"/>
      <c r="AB58" s="29"/>
      <c r="AC58" s="30"/>
      <c r="AD58" s="30"/>
      <c r="AE58" s="31"/>
      <c r="AF58" s="32"/>
      <c r="AG58" s="104">
        <f t="shared" si="1"/>
        <v>0</v>
      </c>
      <c r="AH58" s="10"/>
      <c r="AI58" s="27" t="str">
        <f t="shared" si="2"/>
        <v xml:space="preserve"> </v>
      </c>
      <c r="AJ58" s="11"/>
    </row>
    <row r="59" spans="1:37" s="23" customFormat="1" ht="27.75" customHeight="1">
      <c r="A59" s="28" t="s">
        <v>29</v>
      </c>
      <c r="B59" s="33">
        <f>COUNTA(F$9:F59)</f>
        <v>39</v>
      </c>
      <c r="C59" s="34" t="str">
        <f>IF(O59=O58," ",COUNT(AI$55:AI59))</f>
        <v xml:space="preserve"> </v>
      </c>
      <c r="D59" s="283"/>
      <c r="E59" s="35" t="s">
        <v>172</v>
      </c>
      <c r="F59" s="35" t="s">
        <v>118</v>
      </c>
      <c r="G59" s="47">
        <v>8</v>
      </c>
      <c r="H59" s="35" t="s">
        <v>201</v>
      </c>
      <c r="I59" s="290"/>
      <c r="J59" s="229" t="s">
        <v>286</v>
      </c>
      <c r="K59" s="132">
        <v>41747</v>
      </c>
      <c r="L59" s="164" t="s">
        <v>287</v>
      </c>
      <c r="M59" s="164" t="s">
        <v>288</v>
      </c>
      <c r="N59" s="285"/>
      <c r="O59" s="288"/>
      <c r="P59" s="142" t="s">
        <v>70</v>
      </c>
      <c r="Q59" s="134" t="s">
        <v>113</v>
      </c>
      <c r="R59" s="29"/>
      <c r="S59" s="30"/>
      <c r="T59" s="30"/>
      <c r="U59" s="31"/>
      <c r="V59" s="32"/>
      <c r="W59" s="29"/>
      <c r="X59" s="30"/>
      <c r="Y59" s="30"/>
      <c r="Z59" s="31"/>
      <c r="AA59" s="32"/>
      <c r="AB59" s="29"/>
      <c r="AC59" s="30"/>
      <c r="AD59" s="30"/>
      <c r="AE59" s="31"/>
      <c r="AF59" s="32"/>
      <c r="AG59" s="104">
        <f t="shared" si="1"/>
        <v>0</v>
      </c>
      <c r="AH59" s="10"/>
      <c r="AI59" s="27" t="str">
        <f t="shared" si="2"/>
        <v xml:space="preserve"> </v>
      </c>
      <c r="AJ59" s="11"/>
    </row>
    <row r="60" spans="1:37" s="23" customFormat="1" ht="27.75" customHeight="1">
      <c r="A60" s="28" t="s">
        <v>30</v>
      </c>
      <c r="B60" s="33">
        <f>COUNTA(F$9:F60)</f>
        <v>40</v>
      </c>
      <c r="C60" s="34">
        <f>IF(O60=O59," ",COUNT(AI$55:AI60))</f>
        <v>2</v>
      </c>
      <c r="D60" s="35" t="s">
        <v>31</v>
      </c>
      <c r="E60" s="35" t="s">
        <v>171</v>
      </c>
      <c r="F60" s="35" t="s">
        <v>107</v>
      </c>
      <c r="G60" s="47" t="s">
        <v>108</v>
      </c>
      <c r="H60" s="35" t="s">
        <v>201</v>
      </c>
      <c r="I60" s="79" t="s">
        <v>250</v>
      </c>
      <c r="J60" s="229" t="s">
        <v>289</v>
      </c>
      <c r="K60" s="132">
        <v>41813</v>
      </c>
      <c r="L60" s="165" t="s">
        <v>290</v>
      </c>
      <c r="M60" s="165" t="s">
        <v>291</v>
      </c>
      <c r="N60" s="117">
        <v>2</v>
      </c>
      <c r="O60" s="79" t="s">
        <v>109</v>
      </c>
      <c r="P60" s="142" t="s">
        <v>87</v>
      </c>
      <c r="Q60" s="134" t="s">
        <v>106</v>
      </c>
      <c r="R60" s="29"/>
      <c r="S60" s="30"/>
      <c r="T60" s="30"/>
      <c r="U60" s="31"/>
      <c r="V60" s="32"/>
      <c r="W60" s="29"/>
      <c r="X60" s="30"/>
      <c r="Y60" s="30"/>
      <c r="Z60" s="31"/>
      <c r="AA60" s="32"/>
      <c r="AB60" s="29"/>
      <c r="AC60" s="30"/>
      <c r="AD60" s="30"/>
      <c r="AE60" s="31"/>
      <c r="AF60" s="32"/>
      <c r="AG60" s="103">
        <f t="shared" si="1"/>
        <v>0</v>
      </c>
      <c r="AH60" s="22"/>
      <c r="AI60" s="27">
        <f t="shared" si="2"/>
        <v>1</v>
      </c>
      <c r="AJ60" s="11">
        <v>1</v>
      </c>
    </row>
    <row r="61" spans="1:37" s="23" customFormat="1" ht="27.75" customHeight="1" thickBot="1">
      <c r="A61" s="28" t="s">
        <v>30</v>
      </c>
      <c r="B61" s="82">
        <f>COUNTA(F$9:F61)</f>
        <v>41</v>
      </c>
      <c r="C61" s="110">
        <f>IF(O61=O60," ",COUNT(AI$55:AI61))</f>
        <v>3</v>
      </c>
      <c r="D61" s="38" t="s">
        <v>157</v>
      </c>
      <c r="E61" s="38" t="s">
        <v>175</v>
      </c>
      <c r="F61" s="38" t="s">
        <v>159</v>
      </c>
      <c r="G61" s="83">
        <v>11</v>
      </c>
      <c r="H61" s="38" t="s">
        <v>201</v>
      </c>
      <c r="I61" s="127" t="s">
        <v>292</v>
      </c>
      <c r="J61" s="240" t="s">
        <v>293</v>
      </c>
      <c r="K61" s="144">
        <v>40568</v>
      </c>
      <c r="L61" s="167" t="s">
        <v>294</v>
      </c>
      <c r="M61" s="167" t="s">
        <v>295</v>
      </c>
      <c r="N61" s="120">
        <v>3</v>
      </c>
      <c r="O61" s="127" t="s">
        <v>160</v>
      </c>
      <c r="P61" s="145" t="s">
        <v>71</v>
      </c>
      <c r="Q61" s="134" t="s">
        <v>158</v>
      </c>
      <c r="R61" s="29"/>
      <c r="S61" s="30"/>
      <c r="T61" s="30"/>
      <c r="U61" s="31"/>
      <c r="V61" s="32"/>
      <c r="W61" s="29"/>
      <c r="X61" s="30"/>
      <c r="Y61" s="30"/>
      <c r="Z61" s="31"/>
      <c r="AA61" s="32"/>
      <c r="AB61" s="29"/>
      <c r="AC61" s="30"/>
      <c r="AD61" s="30"/>
      <c r="AE61" s="31"/>
      <c r="AF61" s="32"/>
      <c r="AG61" s="103">
        <f t="shared" si="1"/>
        <v>0</v>
      </c>
      <c r="AH61" s="22"/>
      <c r="AI61" s="27">
        <f t="shared" si="2"/>
        <v>1</v>
      </c>
      <c r="AJ61" s="11">
        <v>1</v>
      </c>
    </row>
    <row r="62" spans="1:37" s="23" customFormat="1" ht="15.75" customHeight="1" thickBot="1">
      <c r="A62" s="28" t="s">
        <v>30</v>
      </c>
      <c r="B62" s="159" t="s">
        <v>14</v>
      </c>
      <c r="D62" s="160"/>
      <c r="E62" s="160"/>
      <c r="F62" s="160"/>
      <c r="G62" s="161"/>
      <c r="H62" s="160"/>
      <c r="I62" s="162"/>
      <c r="J62" s="233"/>
      <c r="K62" s="249"/>
      <c r="L62" s="162"/>
      <c r="M62" s="162"/>
      <c r="N62" s="163"/>
      <c r="O62" s="221"/>
      <c r="P62" s="160"/>
      <c r="Q62" s="95"/>
      <c r="R62" s="279"/>
      <c r="S62" s="280"/>
      <c r="T62" s="280"/>
      <c r="U62" s="280"/>
      <c r="V62" s="281"/>
      <c r="W62" s="279"/>
      <c r="X62" s="280"/>
      <c r="Y62" s="280"/>
      <c r="Z62" s="280"/>
      <c r="AA62" s="281"/>
      <c r="AB62" s="279"/>
      <c r="AC62" s="280"/>
      <c r="AD62" s="280"/>
      <c r="AE62" s="280"/>
      <c r="AF62" s="281"/>
      <c r="AG62" s="107"/>
      <c r="AH62" s="22"/>
      <c r="AI62" s="27"/>
      <c r="AJ62" s="11"/>
      <c r="AK62" s="23">
        <f>SUM(AJ63:AJ68)</f>
        <v>3</v>
      </c>
    </row>
    <row r="63" spans="1:37" s="23" customFormat="1" ht="27.75" customHeight="1">
      <c r="A63" s="28" t="s">
        <v>30</v>
      </c>
      <c r="B63" s="73">
        <f>COUNTA(F$10:F63)</f>
        <v>42</v>
      </c>
      <c r="C63" s="74">
        <f>IF(O63=O62," ",COUNT(AI$63:AI63))</f>
        <v>1</v>
      </c>
      <c r="D63" s="40" t="s">
        <v>77</v>
      </c>
      <c r="E63" s="40" t="s">
        <v>171</v>
      </c>
      <c r="F63" s="40" t="s">
        <v>139</v>
      </c>
      <c r="G63" s="49">
        <v>15</v>
      </c>
      <c r="H63" s="40" t="s">
        <v>202</v>
      </c>
      <c r="I63" s="261" t="s">
        <v>306</v>
      </c>
      <c r="J63" s="99"/>
      <c r="K63" s="100"/>
      <c r="L63" s="101"/>
      <c r="M63" s="101"/>
      <c r="N63" s="291">
        <v>1</v>
      </c>
      <c r="O63" s="294" t="s">
        <v>140</v>
      </c>
      <c r="P63" s="40" t="s">
        <v>141</v>
      </c>
      <c r="Q63" s="51" t="s">
        <v>138</v>
      </c>
      <c r="R63" s="64"/>
      <c r="S63" s="61"/>
      <c r="T63" s="61"/>
      <c r="U63" s="62"/>
      <c r="V63" s="63"/>
      <c r="W63" s="64"/>
      <c r="X63" s="61"/>
      <c r="Y63" s="61"/>
      <c r="Z63" s="62"/>
      <c r="AA63" s="63"/>
      <c r="AB63" s="64"/>
      <c r="AC63" s="61"/>
      <c r="AD63" s="61"/>
      <c r="AE63" s="62"/>
      <c r="AF63" s="63"/>
      <c r="AG63" s="103">
        <f t="shared" ref="AG63:AG68" si="3">SUM(R63:AF63)</f>
        <v>0</v>
      </c>
      <c r="AH63" s="10"/>
      <c r="AI63" s="27">
        <f>IF(O63=O62," ",1)</f>
        <v>1</v>
      </c>
      <c r="AJ63" s="11">
        <v>1</v>
      </c>
    </row>
    <row r="64" spans="1:37" s="23" customFormat="1" ht="27.75" customHeight="1">
      <c r="A64" s="28" t="s">
        <v>30</v>
      </c>
      <c r="B64" s="33">
        <f>COUNTA(F$10:F64)</f>
        <v>43</v>
      </c>
      <c r="C64" s="34"/>
      <c r="D64" s="35" t="s">
        <v>77</v>
      </c>
      <c r="E64" s="35" t="s">
        <v>171</v>
      </c>
      <c r="F64" s="35" t="s">
        <v>296</v>
      </c>
      <c r="G64" s="47">
        <v>15</v>
      </c>
      <c r="H64" s="35" t="s">
        <v>202</v>
      </c>
      <c r="I64" s="301"/>
      <c r="J64" s="76"/>
      <c r="K64" s="78"/>
      <c r="L64" s="79"/>
      <c r="M64" s="79"/>
      <c r="N64" s="292"/>
      <c r="O64" s="295"/>
      <c r="P64" s="35" t="s">
        <v>141</v>
      </c>
      <c r="Q64" s="43" t="s">
        <v>138</v>
      </c>
      <c r="R64" s="29"/>
      <c r="S64" s="30"/>
      <c r="T64" s="30"/>
      <c r="U64" s="31"/>
      <c r="V64" s="32"/>
      <c r="W64" s="29"/>
      <c r="X64" s="30"/>
      <c r="Y64" s="30"/>
      <c r="Z64" s="31"/>
      <c r="AA64" s="32"/>
      <c r="AB64" s="29"/>
      <c r="AC64" s="30"/>
      <c r="AD64" s="30"/>
      <c r="AE64" s="31"/>
      <c r="AF64" s="32"/>
      <c r="AG64" s="103">
        <f t="shared" si="3"/>
        <v>0</v>
      </c>
      <c r="AH64" s="10"/>
      <c r="AI64" s="27"/>
      <c r="AJ64" s="11"/>
    </row>
    <row r="65" spans="1:37" s="23" customFormat="1" ht="27.75" customHeight="1" thickBot="1">
      <c r="A65" s="28" t="s">
        <v>30</v>
      </c>
      <c r="B65" s="33">
        <f>COUNTA(F$10:F65)</f>
        <v>44</v>
      </c>
      <c r="C65" s="34"/>
      <c r="D65" s="35" t="s">
        <v>77</v>
      </c>
      <c r="E65" s="35" t="s">
        <v>171</v>
      </c>
      <c r="F65" s="80" t="s">
        <v>142</v>
      </c>
      <c r="G65" s="84">
        <v>11</v>
      </c>
      <c r="H65" s="80" t="s">
        <v>202</v>
      </c>
      <c r="I65" s="302"/>
      <c r="J65" s="234"/>
      <c r="K65" s="250"/>
      <c r="L65" s="124"/>
      <c r="M65" s="124"/>
      <c r="N65" s="293"/>
      <c r="O65" s="296"/>
      <c r="P65" s="35" t="s">
        <v>141</v>
      </c>
      <c r="Q65" s="43" t="s">
        <v>138</v>
      </c>
      <c r="R65" s="29"/>
      <c r="S65" s="30"/>
      <c r="T65" s="30"/>
      <c r="U65" s="31"/>
      <c r="V65" s="32"/>
      <c r="W65" s="29"/>
      <c r="X65" s="30"/>
      <c r="Y65" s="30"/>
      <c r="Z65" s="31"/>
      <c r="AA65" s="32"/>
      <c r="AB65" s="29"/>
      <c r="AC65" s="30"/>
      <c r="AD65" s="30"/>
      <c r="AE65" s="31"/>
      <c r="AF65" s="32"/>
      <c r="AG65" s="103">
        <f t="shared" si="3"/>
        <v>0</v>
      </c>
      <c r="AH65" s="10"/>
      <c r="AI65" s="27"/>
      <c r="AJ65" s="11"/>
    </row>
    <row r="66" spans="1:37" s="23" customFormat="1" ht="27.75" customHeight="1">
      <c r="A66" s="28" t="s">
        <v>34</v>
      </c>
      <c r="B66" s="33">
        <f>COUNTA(F$9:F66)</f>
        <v>45</v>
      </c>
      <c r="C66" s="34">
        <f>IF(O66=O65," ",COUNT(AI$63:AI66))</f>
        <v>2</v>
      </c>
      <c r="D66" s="35" t="s">
        <v>31</v>
      </c>
      <c r="E66" s="35" t="s">
        <v>171</v>
      </c>
      <c r="F66" s="77" t="s">
        <v>204</v>
      </c>
      <c r="G66" s="259">
        <v>12</v>
      </c>
      <c r="H66" s="65" t="s">
        <v>202</v>
      </c>
      <c r="I66" s="261" t="s">
        <v>250</v>
      </c>
      <c r="J66" s="76"/>
      <c r="K66" s="78"/>
      <c r="L66" s="76"/>
      <c r="M66" s="76"/>
      <c r="N66" s="297">
        <v>2</v>
      </c>
      <c r="O66" s="299" t="s">
        <v>205</v>
      </c>
      <c r="P66" s="81" t="s">
        <v>92</v>
      </c>
      <c r="Q66" s="43" t="s">
        <v>203</v>
      </c>
      <c r="R66" s="29"/>
      <c r="S66" s="30"/>
      <c r="T66" s="30"/>
      <c r="U66" s="31"/>
      <c r="V66" s="32"/>
      <c r="W66" s="29"/>
      <c r="X66" s="30"/>
      <c r="Y66" s="30"/>
      <c r="Z66" s="31"/>
      <c r="AA66" s="32"/>
      <c r="AB66" s="29"/>
      <c r="AC66" s="30"/>
      <c r="AD66" s="30"/>
      <c r="AE66" s="31"/>
      <c r="AF66" s="32"/>
      <c r="AG66" s="103">
        <f t="shared" si="3"/>
        <v>0</v>
      </c>
      <c r="AH66" s="22"/>
      <c r="AI66" s="27">
        <f t="shared" ref="AI66:AI68" si="4">IF(O66=O65," ",1)</f>
        <v>1</v>
      </c>
      <c r="AJ66" s="11">
        <v>1</v>
      </c>
    </row>
    <row r="67" spans="1:37" s="23" customFormat="1" ht="27.75" customHeight="1">
      <c r="A67" s="28" t="s">
        <v>34</v>
      </c>
      <c r="B67" s="33">
        <f>COUNTA(F$9:F67)</f>
        <v>46</v>
      </c>
      <c r="C67" s="34"/>
      <c r="D67" s="35" t="s">
        <v>31</v>
      </c>
      <c r="E67" s="35" t="s">
        <v>171</v>
      </c>
      <c r="F67" s="77" t="s">
        <v>206</v>
      </c>
      <c r="G67" s="259">
        <v>15</v>
      </c>
      <c r="H67" s="65" t="s">
        <v>202</v>
      </c>
      <c r="I67" s="262"/>
      <c r="J67" s="76"/>
      <c r="K67" s="78"/>
      <c r="L67" s="76"/>
      <c r="M67" s="76"/>
      <c r="N67" s="298"/>
      <c r="O67" s="300"/>
      <c r="P67" s="81" t="s">
        <v>92</v>
      </c>
      <c r="Q67" s="43" t="s">
        <v>203</v>
      </c>
      <c r="R67" s="29"/>
      <c r="S67" s="30"/>
      <c r="T67" s="30"/>
      <c r="U67" s="31"/>
      <c r="V67" s="32"/>
      <c r="W67" s="29"/>
      <c r="X67" s="30"/>
      <c r="Y67" s="30"/>
      <c r="Z67" s="31"/>
      <c r="AA67" s="32"/>
      <c r="AB67" s="29"/>
      <c r="AC67" s="30"/>
      <c r="AD67" s="30"/>
      <c r="AE67" s="31"/>
      <c r="AF67" s="32"/>
      <c r="AG67" s="103">
        <f t="shared" si="3"/>
        <v>0</v>
      </c>
      <c r="AH67" s="22"/>
      <c r="AI67" s="27"/>
      <c r="AJ67" s="11"/>
    </row>
    <row r="68" spans="1:37" s="23" customFormat="1" ht="27.75" customHeight="1" thickBot="1">
      <c r="A68" s="28" t="s">
        <v>33</v>
      </c>
      <c r="B68" s="33">
        <f>COUNTA(F$9:F68)</f>
        <v>47</v>
      </c>
      <c r="C68" s="34">
        <f>IF(O68=O67," ",COUNT(AI$63:AI68))</f>
        <v>3</v>
      </c>
      <c r="D68" s="35" t="s">
        <v>18</v>
      </c>
      <c r="E68" s="35" t="s">
        <v>173</v>
      </c>
      <c r="F68" s="35" t="s">
        <v>136</v>
      </c>
      <c r="G68" s="47">
        <v>13</v>
      </c>
      <c r="H68" s="35" t="s">
        <v>202</v>
      </c>
      <c r="I68" s="79" t="s">
        <v>303</v>
      </c>
      <c r="J68" s="76"/>
      <c r="K68" s="78"/>
      <c r="L68" s="79"/>
      <c r="M68" s="79"/>
      <c r="N68" s="117">
        <v>3</v>
      </c>
      <c r="O68" s="79" t="s">
        <v>124</v>
      </c>
      <c r="P68" s="35" t="s">
        <v>42</v>
      </c>
      <c r="Q68" s="43" t="s">
        <v>120</v>
      </c>
      <c r="R68" s="29"/>
      <c r="S68" s="30"/>
      <c r="T68" s="30"/>
      <c r="U68" s="31"/>
      <c r="V68" s="32"/>
      <c r="W68" s="29"/>
      <c r="X68" s="30"/>
      <c r="Y68" s="30"/>
      <c r="Z68" s="31"/>
      <c r="AA68" s="32"/>
      <c r="AB68" s="29"/>
      <c r="AC68" s="30"/>
      <c r="AD68" s="30"/>
      <c r="AE68" s="31"/>
      <c r="AF68" s="32"/>
      <c r="AG68" s="103">
        <f t="shared" si="3"/>
        <v>0</v>
      </c>
      <c r="AH68" s="22"/>
      <c r="AI68" s="27">
        <f t="shared" si="4"/>
        <v>1</v>
      </c>
      <c r="AJ68" s="11">
        <v>1</v>
      </c>
    </row>
    <row r="69" spans="1:37" s="23" customFormat="1" ht="15.75" customHeight="1" thickBot="1">
      <c r="A69" s="28" t="s">
        <v>34</v>
      </c>
      <c r="B69" s="149" t="s">
        <v>21</v>
      </c>
      <c r="D69" s="150"/>
      <c r="E69" s="150"/>
      <c r="F69" s="150"/>
      <c r="G69" s="151"/>
      <c r="H69" s="150"/>
      <c r="I69" s="152"/>
      <c r="J69" s="238"/>
      <c r="K69" s="254"/>
      <c r="L69" s="152"/>
      <c r="M69" s="152"/>
      <c r="N69" s="130"/>
      <c r="O69" s="224"/>
      <c r="P69" s="150"/>
      <c r="Q69" s="95"/>
      <c r="R69" s="279"/>
      <c r="S69" s="280"/>
      <c r="T69" s="280"/>
      <c r="U69" s="280"/>
      <c r="V69" s="281"/>
      <c r="W69" s="279"/>
      <c r="X69" s="280"/>
      <c r="Y69" s="280"/>
      <c r="Z69" s="280"/>
      <c r="AA69" s="281"/>
      <c r="AB69" s="279"/>
      <c r="AC69" s="280"/>
      <c r="AD69" s="280"/>
      <c r="AE69" s="280"/>
      <c r="AF69" s="281"/>
      <c r="AG69" s="107"/>
      <c r="AH69" s="22"/>
      <c r="AI69" s="27"/>
      <c r="AJ69" s="11"/>
      <c r="AK69" s="23">
        <f>SUM(AJ70:AJ72)</f>
        <v>3</v>
      </c>
    </row>
    <row r="70" spans="1:37" s="23" customFormat="1" ht="27.75" customHeight="1">
      <c r="A70" s="28" t="s">
        <v>34</v>
      </c>
      <c r="B70" s="135">
        <f>COUNTA(F$9:F70)</f>
        <v>48</v>
      </c>
      <c r="C70" s="136">
        <f>IF(O70=O69," ",COUNT(AI$70:AI70))</f>
        <v>1</v>
      </c>
      <c r="D70" s="137" t="s">
        <v>149</v>
      </c>
      <c r="E70" s="137" t="s">
        <v>171</v>
      </c>
      <c r="F70" s="137" t="s">
        <v>199</v>
      </c>
      <c r="G70" s="174">
        <v>14</v>
      </c>
      <c r="H70" s="137" t="s">
        <v>32</v>
      </c>
      <c r="I70" s="129" t="s">
        <v>260</v>
      </c>
      <c r="J70" s="241" t="s">
        <v>261</v>
      </c>
      <c r="K70" s="139" t="s">
        <v>262</v>
      </c>
      <c r="L70" s="138" t="s">
        <v>263</v>
      </c>
      <c r="M70" s="138" t="s">
        <v>264</v>
      </c>
      <c r="N70" s="140">
        <v>1</v>
      </c>
      <c r="O70" s="175" t="s">
        <v>152</v>
      </c>
      <c r="P70" s="141" t="s">
        <v>150</v>
      </c>
      <c r="Q70" s="133" t="s">
        <v>151</v>
      </c>
      <c r="R70" s="64"/>
      <c r="S70" s="61"/>
      <c r="T70" s="61"/>
      <c r="U70" s="62"/>
      <c r="V70" s="63"/>
      <c r="W70" s="64"/>
      <c r="X70" s="61"/>
      <c r="Y70" s="61"/>
      <c r="Z70" s="62"/>
      <c r="AA70" s="63"/>
      <c r="AB70" s="64"/>
      <c r="AC70" s="61"/>
      <c r="AD70" s="61"/>
      <c r="AE70" s="62"/>
      <c r="AF70" s="63"/>
      <c r="AG70" s="103">
        <f>SUM(R70:AF70)</f>
        <v>0</v>
      </c>
      <c r="AH70" s="22"/>
      <c r="AI70" s="27">
        <f>IF(O70=O69," ",1)</f>
        <v>1</v>
      </c>
      <c r="AJ70" s="11">
        <v>1</v>
      </c>
    </row>
    <row r="71" spans="1:37" s="23" customFormat="1" ht="27.75" customHeight="1">
      <c r="A71" s="28" t="s">
        <v>34</v>
      </c>
      <c r="B71" s="33">
        <f>COUNTA(F$9:F71)</f>
        <v>49</v>
      </c>
      <c r="C71" s="74">
        <f>IF(O71=O70," ",COUNT(AI$70:AI71))</f>
        <v>2</v>
      </c>
      <c r="D71" s="35" t="s">
        <v>94</v>
      </c>
      <c r="E71" s="35" t="s">
        <v>171</v>
      </c>
      <c r="F71" s="35" t="s">
        <v>95</v>
      </c>
      <c r="G71" s="47">
        <v>16</v>
      </c>
      <c r="H71" s="35" t="s">
        <v>32</v>
      </c>
      <c r="I71" s="79" t="s">
        <v>307</v>
      </c>
      <c r="J71" s="76" t="s">
        <v>265</v>
      </c>
      <c r="K71" s="157">
        <v>38846</v>
      </c>
      <c r="L71" s="78" t="s">
        <v>266</v>
      </c>
      <c r="M71" s="78" t="s">
        <v>267</v>
      </c>
      <c r="N71" s="117">
        <v>2</v>
      </c>
      <c r="O71" s="79" t="s">
        <v>96</v>
      </c>
      <c r="P71" s="142" t="s">
        <v>97</v>
      </c>
      <c r="Q71" s="134" t="s">
        <v>98</v>
      </c>
      <c r="R71" s="29"/>
      <c r="S71" s="30"/>
      <c r="T71" s="30"/>
      <c r="U71" s="31"/>
      <c r="V71" s="32"/>
      <c r="W71" s="29"/>
      <c r="X71" s="30"/>
      <c r="Y71" s="30"/>
      <c r="Z71" s="31"/>
      <c r="AA71" s="32"/>
      <c r="AB71" s="29"/>
      <c r="AC71" s="30"/>
      <c r="AD71" s="30"/>
      <c r="AE71" s="31"/>
      <c r="AF71" s="32"/>
      <c r="AG71" s="103">
        <f>SUM(R71:AF71)</f>
        <v>0</v>
      </c>
      <c r="AH71" s="22"/>
      <c r="AI71" s="27">
        <f t="shared" ref="AI71:AI72" si="5">IF(O71=O70," ",1)</f>
        <v>1</v>
      </c>
      <c r="AJ71" s="11">
        <v>1</v>
      </c>
    </row>
    <row r="72" spans="1:37" s="23" customFormat="1" ht="27.75" customHeight="1" thickBot="1">
      <c r="A72" s="28" t="s">
        <v>73</v>
      </c>
      <c r="B72" s="82">
        <f>COUNTA(F$9:F72)</f>
        <v>50</v>
      </c>
      <c r="C72" s="110">
        <f>IF(O72=O71," ",COUNT(AI$70:AI72))</f>
        <v>3</v>
      </c>
      <c r="D72" s="38" t="s">
        <v>153</v>
      </c>
      <c r="E72" s="38" t="s">
        <v>174</v>
      </c>
      <c r="F72" s="38" t="s">
        <v>198</v>
      </c>
      <c r="G72" s="83">
        <v>12</v>
      </c>
      <c r="H72" s="38" t="s">
        <v>32</v>
      </c>
      <c r="I72" s="38" t="s">
        <v>268</v>
      </c>
      <c r="J72" s="240" t="s">
        <v>269</v>
      </c>
      <c r="K72" s="144">
        <v>40260</v>
      </c>
      <c r="L72" s="143" t="s">
        <v>270</v>
      </c>
      <c r="M72" s="143" t="s">
        <v>271</v>
      </c>
      <c r="N72" s="120">
        <v>3</v>
      </c>
      <c r="O72" s="127" t="s">
        <v>156</v>
      </c>
      <c r="P72" s="145" t="s">
        <v>155</v>
      </c>
      <c r="Q72" s="134" t="s">
        <v>154</v>
      </c>
      <c r="R72" s="29"/>
      <c r="S72" s="30"/>
      <c r="T72" s="30"/>
      <c r="U72" s="31"/>
      <c r="V72" s="32"/>
      <c r="W72" s="29"/>
      <c r="X72" s="30"/>
      <c r="Y72" s="30"/>
      <c r="Z72" s="31"/>
      <c r="AA72" s="32"/>
      <c r="AB72" s="29"/>
      <c r="AC72" s="30"/>
      <c r="AD72" s="30"/>
      <c r="AE72" s="31"/>
      <c r="AF72" s="32"/>
      <c r="AG72" s="103">
        <f>SUM(R72:AF72)</f>
        <v>0</v>
      </c>
      <c r="AH72" s="22"/>
      <c r="AI72" s="27">
        <f t="shared" si="5"/>
        <v>1</v>
      </c>
      <c r="AJ72" s="11">
        <v>1</v>
      </c>
    </row>
    <row r="73" spans="1:37" s="23" customFormat="1" ht="15.75" customHeight="1" thickBot="1">
      <c r="A73" s="28" t="s">
        <v>44</v>
      </c>
      <c r="B73" s="153" t="s">
        <v>20</v>
      </c>
      <c r="D73" s="154"/>
      <c r="E73" s="154"/>
      <c r="F73" s="154"/>
      <c r="G73" s="154"/>
      <c r="H73" s="154"/>
      <c r="I73" s="155"/>
      <c r="J73" s="242"/>
      <c r="K73" s="156"/>
      <c r="L73" s="155"/>
      <c r="M73" s="155"/>
      <c r="N73" s="119"/>
      <c r="O73" s="155"/>
      <c r="P73" s="154"/>
      <c r="Q73" s="102"/>
      <c r="R73" s="279"/>
      <c r="S73" s="280"/>
      <c r="T73" s="280"/>
      <c r="U73" s="280"/>
      <c r="V73" s="281"/>
      <c r="W73" s="279"/>
      <c r="X73" s="280"/>
      <c r="Y73" s="280"/>
      <c r="Z73" s="280"/>
      <c r="AA73" s="281"/>
      <c r="AB73" s="279"/>
      <c r="AC73" s="280"/>
      <c r="AD73" s="280"/>
      <c r="AE73" s="280"/>
      <c r="AF73" s="281"/>
      <c r="AG73" s="108"/>
      <c r="AH73" s="11"/>
      <c r="AI73" s="27"/>
      <c r="AJ73" s="11"/>
      <c r="AK73" s="23">
        <f>SUM(AJ74:AJ76)</f>
        <v>3</v>
      </c>
    </row>
    <row r="74" spans="1:37" s="23" customFormat="1" ht="27.75" customHeight="1">
      <c r="A74" s="28" t="s">
        <v>44</v>
      </c>
      <c r="B74" s="135">
        <f>COUNTA(F$9:F74)</f>
        <v>51</v>
      </c>
      <c r="C74" s="136">
        <f>IF(O74=O73," ",COUNT(AI$74:AI74))</f>
        <v>1</v>
      </c>
      <c r="D74" s="137" t="s">
        <v>85</v>
      </c>
      <c r="E74" s="137" t="s">
        <v>86</v>
      </c>
      <c r="F74" s="137" t="s">
        <v>169</v>
      </c>
      <c r="G74" s="174">
        <v>16</v>
      </c>
      <c r="H74" s="137" t="s">
        <v>93</v>
      </c>
      <c r="I74" s="129" t="s">
        <v>251</v>
      </c>
      <c r="J74" s="241" t="s">
        <v>257</v>
      </c>
      <c r="K74" s="139">
        <v>38714</v>
      </c>
      <c r="L74" s="138" t="s">
        <v>258</v>
      </c>
      <c r="M74" s="138" t="s">
        <v>259</v>
      </c>
      <c r="N74" s="146">
        <v>1</v>
      </c>
      <c r="O74" s="175" t="s">
        <v>168</v>
      </c>
      <c r="P74" s="141" t="s">
        <v>90</v>
      </c>
      <c r="Q74" s="133" t="s">
        <v>167</v>
      </c>
      <c r="R74" s="64"/>
      <c r="S74" s="61"/>
      <c r="T74" s="61"/>
      <c r="U74" s="62"/>
      <c r="V74" s="63"/>
      <c r="W74" s="64"/>
      <c r="X74" s="61"/>
      <c r="Y74" s="61"/>
      <c r="Z74" s="62"/>
      <c r="AA74" s="63"/>
      <c r="AB74" s="64"/>
      <c r="AC74" s="61"/>
      <c r="AD74" s="61"/>
      <c r="AE74" s="62"/>
      <c r="AF74" s="63"/>
      <c r="AG74" s="103">
        <f>SUM(R74:AF74)</f>
        <v>0</v>
      </c>
      <c r="AH74" s="11"/>
      <c r="AI74" s="27">
        <f>IF(O74=O73," ",1)</f>
        <v>1</v>
      </c>
      <c r="AJ74" s="11">
        <v>1</v>
      </c>
    </row>
    <row r="75" spans="1:37" s="23" customFormat="1" ht="27.75" customHeight="1">
      <c r="A75" s="28" t="s">
        <v>44</v>
      </c>
      <c r="B75" s="33">
        <f>COUNTA(F$9:F75)</f>
        <v>52</v>
      </c>
      <c r="C75" s="34">
        <f>IF(O75=O74," ",COUNT(AI$74:AI75))</f>
        <v>2</v>
      </c>
      <c r="D75" s="35" t="s">
        <v>31</v>
      </c>
      <c r="E75" s="35" t="s">
        <v>171</v>
      </c>
      <c r="F75" s="35" t="s">
        <v>165</v>
      </c>
      <c r="G75" s="47">
        <v>12</v>
      </c>
      <c r="H75" s="35" t="s">
        <v>93</v>
      </c>
      <c r="I75" s="79" t="s">
        <v>250</v>
      </c>
      <c r="J75" s="243" t="s">
        <v>252</v>
      </c>
      <c r="K75" s="132">
        <v>40120</v>
      </c>
      <c r="L75" s="131" t="s">
        <v>272</v>
      </c>
      <c r="M75" s="131" t="s">
        <v>253</v>
      </c>
      <c r="N75" s="147">
        <v>2</v>
      </c>
      <c r="O75" s="79" t="s">
        <v>166</v>
      </c>
      <c r="P75" s="142" t="s">
        <v>148</v>
      </c>
      <c r="Q75" s="134" t="s">
        <v>164</v>
      </c>
      <c r="R75" s="29"/>
      <c r="S75" s="30"/>
      <c r="T75" s="30"/>
      <c r="U75" s="31"/>
      <c r="V75" s="32"/>
      <c r="W75" s="29"/>
      <c r="X75" s="30"/>
      <c r="Y75" s="30"/>
      <c r="Z75" s="31"/>
      <c r="AA75" s="32"/>
      <c r="AB75" s="29"/>
      <c r="AC75" s="30"/>
      <c r="AD75" s="30"/>
      <c r="AE75" s="31"/>
      <c r="AF75" s="32"/>
      <c r="AG75" s="103">
        <f>SUM(R75:AF75)</f>
        <v>0</v>
      </c>
      <c r="AH75" s="22"/>
      <c r="AI75" s="27">
        <f>IF(O75=O74," ",1)</f>
        <v>1</v>
      </c>
      <c r="AJ75" s="11">
        <v>1</v>
      </c>
    </row>
    <row r="76" spans="1:37" s="23" customFormat="1" ht="27.75" customHeight="1" thickBot="1">
      <c r="A76" s="28" t="s">
        <v>44</v>
      </c>
      <c r="B76" s="82">
        <f>COUNTA(F$9:F76)</f>
        <v>53</v>
      </c>
      <c r="C76" s="110">
        <f>IF(O76=O75," ",COUNT(AI$74:AI76))</f>
        <v>3</v>
      </c>
      <c r="D76" s="38" t="s">
        <v>31</v>
      </c>
      <c r="E76" s="38" t="s">
        <v>171</v>
      </c>
      <c r="F76" s="38" t="s">
        <v>146</v>
      </c>
      <c r="G76" s="83">
        <v>16</v>
      </c>
      <c r="H76" s="38" t="s">
        <v>93</v>
      </c>
      <c r="I76" s="127" t="s">
        <v>250</v>
      </c>
      <c r="J76" s="240" t="s">
        <v>254</v>
      </c>
      <c r="K76" s="144">
        <v>38901</v>
      </c>
      <c r="L76" s="143" t="s">
        <v>255</v>
      </c>
      <c r="M76" s="143" t="s">
        <v>256</v>
      </c>
      <c r="N76" s="148">
        <v>3</v>
      </c>
      <c r="O76" s="127" t="s">
        <v>147</v>
      </c>
      <c r="P76" s="145" t="s">
        <v>148</v>
      </c>
      <c r="Q76" s="134" t="s">
        <v>145</v>
      </c>
      <c r="R76" s="29"/>
      <c r="S76" s="30"/>
      <c r="T76" s="30"/>
      <c r="U76" s="31"/>
      <c r="V76" s="32"/>
      <c r="W76" s="29"/>
      <c r="X76" s="30"/>
      <c r="Y76" s="30"/>
      <c r="Z76" s="31"/>
      <c r="AA76" s="32"/>
      <c r="AB76" s="29"/>
      <c r="AC76" s="30"/>
      <c r="AD76" s="30"/>
      <c r="AE76" s="31"/>
      <c r="AF76" s="32"/>
      <c r="AG76" s="103">
        <f>SUM(R76:AF76)</f>
        <v>0</v>
      </c>
      <c r="AH76" s="22"/>
      <c r="AI76" s="27">
        <f>IF(O76=O75," ",1)</f>
        <v>1</v>
      </c>
      <c r="AJ76" s="11">
        <v>1</v>
      </c>
    </row>
    <row r="77" spans="1:37">
      <c r="C77" s="39">
        <f>COUNT(C10:C76)</f>
        <v>45</v>
      </c>
      <c r="H77" s="5"/>
      <c r="I77" s="128"/>
      <c r="J77" s="244"/>
      <c r="K77" s="128"/>
      <c r="L77" s="128"/>
      <c r="M77" s="128"/>
      <c r="N77" s="218">
        <f>COUNTA(N10:N76)</f>
        <v>45</v>
      </c>
      <c r="O77" s="218">
        <f>COUNTA(O10:O76)</f>
        <v>45</v>
      </c>
      <c r="AI77" s="9">
        <f>SUM(AI10:AI76)</f>
        <v>45</v>
      </c>
    </row>
  </sheetData>
  <sortState ref="A50:AK57">
    <sortCondition ref="N50:N57"/>
  </sortState>
  <mergeCells count="65">
    <mergeCell ref="D55:D59"/>
    <mergeCell ref="N55:N59"/>
    <mergeCell ref="O55:O59"/>
    <mergeCell ref="I55:I59"/>
    <mergeCell ref="R73:V73"/>
    <mergeCell ref="N63:N65"/>
    <mergeCell ref="O63:O65"/>
    <mergeCell ref="N66:N67"/>
    <mergeCell ref="O66:O67"/>
    <mergeCell ref="I66:I67"/>
    <mergeCell ref="I63:I65"/>
    <mergeCell ref="W73:AA73"/>
    <mergeCell ref="AB73:AF73"/>
    <mergeCell ref="R45:V45"/>
    <mergeCell ref="W45:AA45"/>
    <mergeCell ref="AB45:AF45"/>
    <mergeCell ref="R62:V62"/>
    <mergeCell ref="W62:AA62"/>
    <mergeCell ref="AB62:AF62"/>
    <mergeCell ref="R69:V69"/>
    <mergeCell ref="W69:AA69"/>
    <mergeCell ref="AB69:AF69"/>
    <mergeCell ref="R49:V49"/>
    <mergeCell ref="W49:AA49"/>
    <mergeCell ref="AB49:AF49"/>
    <mergeCell ref="R54:V54"/>
    <mergeCell ref="W54:AA54"/>
    <mergeCell ref="W29:AA29"/>
    <mergeCell ref="AB29:AF29"/>
    <mergeCell ref="AB54:AF54"/>
    <mergeCell ref="R41:V41"/>
    <mergeCell ref="W41:AA41"/>
    <mergeCell ref="AB41:AF41"/>
    <mergeCell ref="R33:V33"/>
    <mergeCell ref="W33:AA33"/>
    <mergeCell ref="AB33:AF33"/>
    <mergeCell ref="R37:V37"/>
    <mergeCell ref="W37:AA37"/>
    <mergeCell ref="AB37:AF37"/>
    <mergeCell ref="W21:AA21"/>
    <mergeCell ref="AB21:AF21"/>
    <mergeCell ref="R25:V25"/>
    <mergeCell ref="W25:AA25"/>
    <mergeCell ref="AB25:AF25"/>
    <mergeCell ref="W13:AA13"/>
    <mergeCell ref="AB13:AF13"/>
    <mergeCell ref="R17:V17"/>
    <mergeCell ref="W17:AA17"/>
    <mergeCell ref="AB17:AF17"/>
    <mergeCell ref="AG7:AG8"/>
    <mergeCell ref="R7:V7"/>
    <mergeCell ref="W7:AA7"/>
    <mergeCell ref="AB7:AF7"/>
    <mergeCell ref="R9:V9"/>
    <mergeCell ref="W9:AA9"/>
    <mergeCell ref="AB9:AF9"/>
    <mergeCell ref="I51:I52"/>
    <mergeCell ref="N51:N52"/>
    <mergeCell ref="O51:O52"/>
    <mergeCell ref="F1:U1"/>
    <mergeCell ref="B7:Q7"/>
    <mergeCell ref="B6:Q6"/>
    <mergeCell ref="R13:V13"/>
    <mergeCell ref="R21:V21"/>
    <mergeCell ref="R29:V29"/>
  </mergeCells>
  <phoneticPr fontId="0" type="noConversion"/>
  <hyperlinks>
    <hyperlink ref="Q71" r:id="rId1"/>
    <hyperlink ref="Q10" r:id="rId2"/>
    <hyperlink ref="Q16" r:id="rId3"/>
    <hyperlink ref="Q60" r:id="rId4"/>
    <hyperlink ref="Q22" r:id="rId5"/>
    <hyperlink ref="Q59" r:id="rId6"/>
    <hyperlink ref="Q58" r:id="rId7"/>
    <hyperlink ref="Q57" r:id="rId8"/>
    <hyperlink ref="Q56" r:id="rId9"/>
    <hyperlink ref="Q55" r:id="rId10"/>
    <hyperlink ref="Q34" r:id="rId11"/>
    <hyperlink ref="Q53" r:id="rId12"/>
    <hyperlink ref="Q19" r:id="rId13"/>
    <hyperlink ref="Q68" r:id="rId14"/>
    <hyperlink ref="Q48" r:id="rId15"/>
    <hyperlink ref="Q44" r:id="rId16"/>
    <hyperlink ref="Q63" r:id="rId17"/>
    <hyperlink ref="Q76" r:id="rId18"/>
    <hyperlink ref="Q70" r:id="rId19"/>
    <hyperlink ref="Q72" r:id="rId20"/>
    <hyperlink ref="Q61" r:id="rId21"/>
    <hyperlink ref="Q26" r:id="rId22"/>
    <hyperlink ref="Q75" r:id="rId23"/>
    <hyperlink ref="Q74" r:id="rId24"/>
    <hyperlink ref="Q12" r:id="rId25"/>
    <hyperlink ref="Q15" r:id="rId26"/>
    <hyperlink ref="Q11" r:id="rId27"/>
    <hyperlink ref="Q14" r:id="rId28"/>
    <hyperlink ref="Q27" r:id="rId29"/>
    <hyperlink ref="Q43" r:id="rId30"/>
    <hyperlink ref="Q40" r:id="rId31"/>
    <hyperlink ref="Q46" r:id="rId32"/>
    <hyperlink ref="Q39" r:id="rId33"/>
    <hyperlink ref="Q24" r:id="rId34"/>
    <hyperlink ref="Q23" r:id="rId35"/>
    <hyperlink ref="Q32" r:id="rId36"/>
    <hyperlink ref="Q30" r:id="rId37"/>
    <hyperlink ref="Q31" r:id="rId38"/>
    <hyperlink ref="Q28" r:id="rId39"/>
    <hyperlink ref="Q64" r:id="rId40"/>
  </hyperlinks>
  <printOptions horizontalCentered="1"/>
  <pageMargins left="0.19685039370078741" right="0.19685039370078741" top="0.19685039370078741" bottom="0.19685039370078741" header="0" footer="0"/>
  <pageSetup paperSize="9" orientation="portrait" horizontalDpi="4294967293" verticalDpi="4294967293" r:id="rId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 В.А.</dc:creator>
  <cp:lastModifiedBy>Симонова Мария Александровна</cp:lastModifiedBy>
  <cp:lastPrinted>2022-11-21T10:05:33Z</cp:lastPrinted>
  <dcterms:created xsi:type="dcterms:W3CDTF">2003-07-14T11:11:29Z</dcterms:created>
  <dcterms:modified xsi:type="dcterms:W3CDTF">2022-11-22T09:30:33Z</dcterms:modified>
</cp:coreProperties>
</file>